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'List1'!$A$1:$K$298</definedName>
  </definedNames>
  <calcPr fullCalcOnLoad="1"/>
</workbook>
</file>

<file path=xl/sharedStrings.xml><?xml version="1.0" encoding="utf-8"?>
<sst xmlns="http://schemas.openxmlformats.org/spreadsheetml/2006/main" count="1315" uniqueCount="514">
  <si>
    <t>R1120</t>
  </si>
  <si>
    <t xml:space="preserve"> R0354</t>
  </si>
  <si>
    <r>
      <t xml:space="preserve">Ukupna planirana vrijednost nabave                </t>
    </r>
    <r>
      <rPr>
        <b/>
        <sz val="8"/>
        <rFont val="Arial"/>
        <family val="2"/>
      </rPr>
      <t xml:space="preserve"> (za nabve koje zahtjevaju plaćanja u slijedećoj godini)</t>
    </r>
  </si>
  <si>
    <t>Rbr</t>
  </si>
  <si>
    <t>Pozicija proračuna</t>
  </si>
  <si>
    <t>broj konta</t>
  </si>
  <si>
    <t>CPV oznaka</t>
  </si>
  <si>
    <t>Predmet nabave</t>
  </si>
  <si>
    <t>Procijenjena vrijednost nabave</t>
  </si>
  <si>
    <t>Planirana vrijednost nabave u proračunu za 2010. godinu</t>
  </si>
  <si>
    <t>Dinamika</t>
  </si>
  <si>
    <t>Vrsta postupka</t>
  </si>
  <si>
    <t>Način nabave</t>
  </si>
  <si>
    <t>NABAVA ROBA</t>
  </si>
  <si>
    <t>NABAVA RADOVA</t>
  </si>
  <si>
    <t>NABAVA USLUGA</t>
  </si>
  <si>
    <t>R0353</t>
  </si>
  <si>
    <t>28112321-6</t>
  </si>
  <si>
    <t>Urbane nadstrešnice u V. Mlaki na D 30 (3 kom.)</t>
  </si>
  <si>
    <t>2010.</t>
  </si>
  <si>
    <t>45233120-6</t>
  </si>
  <si>
    <t>45231400-9</t>
  </si>
  <si>
    <t>Izgradnja Ulice M. Gupca</t>
  </si>
  <si>
    <t>Instaliranje javne rasvjete Velikogoričke ceste (V.Mlaka - V. Gorica)</t>
  </si>
  <si>
    <t>Izgradnja javne rasvjete Park šetalište Franje Lučića</t>
  </si>
  <si>
    <t>Instaliranje javne rasvjete, pješačka staza kod Srednjoškolskog centra</t>
  </si>
  <si>
    <t xml:space="preserve">Instaliranje javne rasvjete, rasvjeta u Bonifačićevoj ulici i Ulici Slavka Kolara  </t>
  </si>
  <si>
    <t>Instaliranje javne rasvjete  na Gradskom groblju</t>
  </si>
  <si>
    <t>45316212-4</t>
  </si>
  <si>
    <t>Instaliranje semafora u ul. S. Kolara</t>
  </si>
  <si>
    <t>45215400-1</t>
  </si>
  <si>
    <t>Groblje Kušanec - nasipavanje, izgradnja prometnih površina i ograde</t>
  </si>
  <si>
    <t>izravno ugovaranje</t>
  </si>
  <si>
    <t>Kurija Modić-Bedeković - stručni nadzor nad radovima</t>
  </si>
  <si>
    <t>FA Turopolje - izrada projektne dokumentacije</t>
  </si>
  <si>
    <t>PO D. Lomnica - stručni nadzor nad radovima</t>
  </si>
  <si>
    <t>Usluge promidžbe i informiranja za prevenciju</t>
  </si>
  <si>
    <t>Stari grad Lukavec - građevinsko-obrtnički radovi</t>
  </si>
  <si>
    <t>PO D. Lomnica - građevinsko-obrtnički radovi</t>
  </si>
  <si>
    <t>74262000-3</t>
  </si>
  <si>
    <t>Projektantski nadzor i konzalting - izgradnja Odlagališta otpada</t>
  </si>
  <si>
    <t>Projektantski nadzor i konzalting - izgradnja RD Mraclinska Dubrava</t>
  </si>
  <si>
    <t>Monitoring kakvoće voda Odlagališta otpada Mraclinska Dubrava</t>
  </si>
  <si>
    <t>Monitoring plinova Odlagališta otpada Mraclinska Dubrava</t>
  </si>
  <si>
    <t>Ispitivanje količine i sastava otpada na Odlagalištu Mraclinska Dubrava</t>
  </si>
  <si>
    <t>Tisak edukacijskih materijala o zaštiti okoliša i gospodarenju otpadom</t>
  </si>
  <si>
    <t>Komunalne usluge - usluge preventivne deratizacije i dezinsekcije</t>
  </si>
  <si>
    <t>Usluge stručnog nadzora nad provedbom deratizacije i dezinsekcije</t>
  </si>
  <si>
    <t>74232200-6</t>
  </si>
  <si>
    <t>90314000-1</t>
  </si>
  <si>
    <t>74721200-1</t>
  </si>
  <si>
    <t>74275000-7</t>
  </si>
  <si>
    <t>74262100-4</t>
  </si>
  <si>
    <t>Groblje Kušanec - nasipavanje, izgradnja prometnih površina i ograde - nadzor izgradnje</t>
  </si>
  <si>
    <t>74222000-1</t>
  </si>
  <si>
    <t>Izrada projektne dokumentacije - groblje Ščitarjevo-idejni, glavni i izvedbeni projekt</t>
  </si>
  <si>
    <t>74232250-1</t>
  </si>
  <si>
    <t>Izrada projektne dokumentacije - odvojak Rakarske ulice do Istočne obilaznice - glavni i izvedbeni projekt</t>
  </si>
  <si>
    <t>Izrada projektne dokumentacije - I, II i XIII faza izgradnje ulica u RZ Rakitovec - glavni i izvedbeni projekt</t>
  </si>
  <si>
    <t xml:space="preserve">Izrada projektne dokumentacije - Ul. I.G.Kovačića u Velikoj Gorici od Fabijančićeve ul.do istočne obilaznice - idejni, glavni i izvedbeni projekt </t>
  </si>
  <si>
    <t>Izrada projektne dokumentacije - Teslina ulica (od Kurilovečke ul. do Kolareve ul.) - idejni, glavni i izvedbeni projekt</t>
  </si>
  <si>
    <t>Smendrovićeva ul. u Velikoj Mlaki - parcelacijski elaborat</t>
  </si>
  <si>
    <t>Ulica Kovači u Velikoj Mlaki - parcelacijski elaborat</t>
  </si>
  <si>
    <t>Odvojak Rakarske ulice do Istočne obilaznice  - parcelacijski elaborat</t>
  </si>
  <si>
    <t>Vanjsko igralište i parkiralište uz dvoranu u ŠRC Velika Gorica  - parcelacijski elaborat</t>
  </si>
  <si>
    <t>Ulica Mate Lovraka  - parcelacijski elaborat</t>
  </si>
  <si>
    <t>90121200-3</t>
  </si>
  <si>
    <t xml:space="preserve">Odvoz tehnički neispravnih vozila </t>
  </si>
  <si>
    <t>45231221-0</t>
  </si>
  <si>
    <t>85200000-1</t>
  </si>
  <si>
    <t>90122000-8</t>
  </si>
  <si>
    <t>74811000-7</t>
  </si>
  <si>
    <t>23122100-9</t>
  </si>
  <si>
    <t>Ulje za loženje</t>
  </si>
  <si>
    <t>02130000-4</t>
  </si>
  <si>
    <t>Drva za ogrijev</t>
  </si>
  <si>
    <t>Električna energija</t>
  </si>
  <si>
    <t>74232000-4</t>
  </si>
  <si>
    <t>Usluge stručnog nadzora adaptacije društvenih domova</t>
  </si>
  <si>
    <t>74220000-7</t>
  </si>
  <si>
    <t>92330000-3</t>
  </si>
  <si>
    <t>77320000-9</t>
  </si>
  <si>
    <t>45331100-7</t>
  </si>
  <si>
    <t>Izgradnja centralnih grijanja u društvenim domovima</t>
  </si>
  <si>
    <t>45236110-4</t>
  </si>
  <si>
    <t>45236000-0</t>
  </si>
  <si>
    <t>Izgradnja kombiniranih igrališta</t>
  </si>
  <si>
    <t>45316000-5</t>
  </si>
  <si>
    <t>45233200-1</t>
  </si>
  <si>
    <t>Izgradnja boćališta</t>
  </si>
  <si>
    <t>45236210-5</t>
  </si>
  <si>
    <t>40100000-3</t>
  </si>
  <si>
    <t>40200000-4</t>
  </si>
  <si>
    <t>28811000-0</t>
  </si>
  <si>
    <t>45442100-8</t>
  </si>
  <si>
    <t>50711000-2</t>
  </si>
  <si>
    <t>Izravno ugovaranje</t>
  </si>
  <si>
    <t>74232310-0</t>
  </si>
  <si>
    <t>45262700-8</t>
  </si>
  <si>
    <t>Izgradnja Ulice M. Gupca - građevinski nadzor</t>
  </si>
  <si>
    <t>Izgradnja Ulice M. Gupca - elektro nadzor</t>
  </si>
  <si>
    <t>Groblje Dubranec - nasipavanje, izgradnja prometnih površina i ograde</t>
  </si>
  <si>
    <t>Izrada projektne dokumentacije - Ulica Bana J. Jelačića - idejni, glavni i izvedbeni projekt</t>
  </si>
  <si>
    <t>Izrada projektne dokumentacije - Ulica kralja Tomislava u Gradićima - idejni, glavni i izvedbeni projekt</t>
  </si>
  <si>
    <t>Josipovićeva ulica  - parcelacijski elaborat</t>
  </si>
  <si>
    <t>Nova ulica u G. Podotočju - parcelacijski elaborat</t>
  </si>
  <si>
    <t>Nova ulica u Okuju - parcelacijski elaborat</t>
  </si>
  <si>
    <t>Izrada projektne dokumentacije - rekonstrukcija postojeće javne rasvjete srednjoškolskog centra</t>
  </si>
  <si>
    <t>Izrada projektne dokumentacije - dječje igralište u Cvjetnom naselju</t>
  </si>
  <si>
    <t>Izrada projektne dokumentacije - Strmec Bukevski (4 ulice)</t>
  </si>
  <si>
    <t>Izrada projektne dokumentacije - Dubranec (zaseok Kosi i Cekovići)</t>
  </si>
  <si>
    <t xml:space="preserve">Izrada projektne dokumentacije - Lekneno, Turkovićeva ul. </t>
  </si>
  <si>
    <t>Izrada projektne dokumentacije - Velika Buna, Krušak uz državnu cestu do šume</t>
  </si>
  <si>
    <t>Izrada projektne dokumentacije - Kuče (ŽC od naselja Podotočje Gornje do naselja Kuče)</t>
  </si>
  <si>
    <t>Izrada projektne dokumentacije javna rasvjeta - spoj Ulice Š. Breščenskog u Ul. Klarići</t>
  </si>
  <si>
    <t>2010.-2011.</t>
  </si>
  <si>
    <t>Plinska mreža - Rakarska ulica</t>
  </si>
  <si>
    <t>Plinska mreža-Rakarska ulica - građevinski nadzor</t>
  </si>
  <si>
    <t>Plinska mreža-Rakarska ulica - strojarski nadzor</t>
  </si>
  <si>
    <t>R0349</t>
  </si>
  <si>
    <t>Izrada projektne dokumentacije - Teslina ulica (od ul M. Gupca u dužini od 150m) - idejni, glavni i izvedbeni projekt</t>
  </si>
  <si>
    <t>Instaliranje semafora u ul. S. Kolara - nadzor izgradnje</t>
  </si>
  <si>
    <t xml:space="preserve">Izgradnja Josipovićeve ul. - elektro nadzor </t>
  </si>
  <si>
    <t xml:space="preserve">Izmještanje NN i SN mreže u Josipovićevoj ul.  - elektro nadzor </t>
  </si>
  <si>
    <t>Izrada projektne dokumentacije - Ulica kneza Porina - izvedbeni projekt</t>
  </si>
  <si>
    <t xml:space="preserve">R0353 </t>
  </si>
  <si>
    <t>R0361</t>
  </si>
  <si>
    <t>R0362</t>
  </si>
  <si>
    <t xml:space="preserve"> R0367</t>
  </si>
  <si>
    <t>R0364</t>
  </si>
  <si>
    <t xml:space="preserve">Izrada projektne dokumentacije Savska ul. i Jankovićeva ul. u Mičevcu </t>
  </si>
  <si>
    <t>R0366</t>
  </si>
  <si>
    <t>Izrada projektne dokumentacije - Kurilovečka ulica (od A.K.Miošića do Jelačićeve ul.) - idejni, glavni i izvedbeni projekt</t>
  </si>
  <si>
    <t>74232400-8</t>
  </si>
  <si>
    <t>Izrada tehničkog rješenja - izmještanje srednjenaponske i niskonaponske elektro mreže (od TS 395 Kurilovec 7-Mlin do TS 2 Kurilovec 1)</t>
  </si>
  <si>
    <t xml:space="preserve">Izgradnja Josipovićeve ul. i izmještanje NN i SN mreže u- građevinski nadzor   </t>
  </si>
  <si>
    <t>Uređaj Mraclin - parcelacijski elaborat</t>
  </si>
  <si>
    <t>Groblje Dubranec - nasipavanje, izgradnja prometnih površina i ograde - nadzor izgradnje</t>
  </si>
  <si>
    <t xml:space="preserve">Odvodnja Donjeg Turopolja, teh-ekonomska cjelina Mraclin-Okuje - parcelacijski elaborat </t>
  </si>
  <si>
    <t xml:space="preserve">Odvodnja Donjeg Turopolja, teh-ekonomska cjelina Turopolje-Rakitovec - parcelacijski elaborat </t>
  </si>
  <si>
    <t>Izrada projektne dokumentacije - Uređenje područja oko jezera "Ježevo" u Novom Čiču - idejno rješenje</t>
  </si>
  <si>
    <t>R0374</t>
  </si>
  <si>
    <t>74224000-5</t>
  </si>
  <si>
    <t>II. izmjene i dopune PPU Grada Velike Gorice</t>
  </si>
  <si>
    <t>UPU naselja Mraclin</t>
  </si>
  <si>
    <t>UPU naselja Buševec</t>
  </si>
  <si>
    <t>UPU ŠRC Novo Čiče</t>
  </si>
  <si>
    <t>R0375</t>
  </si>
  <si>
    <t>Konzervatorska podloga za UPU naselja Mraclin i Buševec</t>
  </si>
  <si>
    <t>R0376</t>
  </si>
  <si>
    <t>Projektantski nadzor i konzalting - privremeno otplinjavanje odlagališta</t>
  </si>
  <si>
    <t>90114100-0</t>
  </si>
  <si>
    <t>Upravljanje i vođenje postrojenja za pročišćavanje vode</t>
  </si>
  <si>
    <t>90313100-5</t>
  </si>
  <si>
    <t>Upravljanje i vođenje AMP za praćenje kakvoće zraka</t>
  </si>
  <si>
    <t>74276000-4</t>
  </si>
  <si>
    <t>Izrada plana sanacije divljeg odlagališta otpada</t>
  </si>
  <si>
    <t>Stručno savjetovanje pri izradi projekata energetske učinkovitosti</t>
  </si>
  <si>
    <t>74311000-2</t>
  </si>
  <si>
    <t>Geodetsko praćenje slijeganja tijela Odlagališta Mraclinska Dubrava</t>
  </si>
  <si>
    <t>90320000-6</t>
  </si>
  <si>
    <t>Ispitivanje kakvoće staništa i biološke raznolikosti gornjeg toka rijeke Odre</t>
  </si>
  <si>
    <t>73111000-3</t>
  </si>
  <si>
    <t>Ispitivanje kakvoće vode rijeke Odre</t>
  </si>
  <si>
    <t>74231330-9</t>
  </si>
  <si>
    <t>Ispitivanje kakvoće mulja iz gradskog uređaja za pročišćavanje vode</t>
  </si>
  <si>
    <t>74231310-3</t>
  </si>
  <si>
    <t>Izrada stručnih podloga i projekata zaštite prirode</t>
  </si>
  <si>
    <t>78100000-8</t>
  </si>
  <si>
    <t>90120000-4</t>
  </si>
  <si>
    <t>Izrada metalnih ploča "Zabranjeno odlaganje otpada"</t>
  </si>
  <si>
    <t>74721210-4</t>
  </si>
  <si>
    <t>članak 5. st. 1. točka 4. ZJN</t>
  </si>
  <si>
    <t>Parcelacija i upis zgrada Trg grada Zagreba 9, 10 i 11</t>
  </si>
  <si>
    <t>Parcelacija i upis zgrade Osječka 44</t>
  </si>
  <si>
    <t>Parcelacija i upis zgrade Cvjetno naselje 1-3</t>
  </si>
  <si>
    <t>Parcelacija i upis zgrade Školska ulica 11</t>
  </si>
  <si>
    <t>Parcelacija i upis zgrade Školska ulica 11a</t>
  </si>
  <si>
    <t>Parcelacija i upis zgrade Školska ulica 16-14</t>
  </si>
  <si>
    <t>Parcelacija i upis zgrade Zagrebačka 33-35</t>
  </si>
  <si>
    <t>Sklonište za životinje</t>
  </si>
  <si>
    <t>2010.-2012.</t>
  </si>
  <si>
    <t>Otvoreni postupak</t>
  </si>
  <si>
    <t>Okvirni sporazum</t>
  </si>
  <si>
    <t>Higijeničarske usluge</t>
  </si>
  <si>
    <t>R0561</t>
  </si>
  <si>
    <t>Stari grad Lukavec - izrada projekta</t>
  </si>
  <si>
    <t>R0562</t>
  </si>
  <si>
    <t>R0577</t>
  </si>
  <si>
    <t>R0742</t>
  </si>
  <si>
    <t>R0744</t>
  </si>
  <si>
    <t>Prijevoz učenika osnovnih škola</t>
  </si>
  <si>
    <t>R1059</t>
  </si>
  <si>
    <t>Tiskanje radne bilježnice "Moj zavičaj"</t>
  </si>
  <si>
    <t>R1099</t>
  </si>
  <si>
    <t>Izuzeće čl. 5. st. 1. točka 6.</t>
  </si>
  <si>
    <t>R0743</t>
  </si>
  <si>
    <t>Loživo ulje</t>
  </si>
  <si>
    <t>R0560</t>
  </si>
  <si>
    <t>R0562 R0563  R0564  R0565</t>
  </si>
  <si>
    <t>Kurija Modić-Bedeković - građevinsko-obrtnički i restauratorski radovi</t>
  </si>
  <si>
    <t>78180000-2</t>
  </si>
  <si>
    <t>R0129</t>
  </si>
  <si>
    <t>R0132</t>
  </si>
  <si>
    <t>29715300-7</t>
  </si>
  <si>
    <t>26261000-5</t>
  </si>
  <si>
    <t>28811500-5</t>
  </si>
  <si>
    <t>R0139</t>
  </si>
  <si>
    <t>36111000-2</t>
  </si>
  <si>
    <t>Stolice s metalnim okvirima za društvene domove</t>
  </si>
  <si>
    <t>36121000-5</t>
  </si>
  <si>
    <t>Stolovi metalni, plastificirani sa iveral pločom za društvene domove</t>
  </si>
  <si>
    <t>36121140-8</t>
  </si>
  <si>
    <t>Metalne police za društvene domove</t>
  </si>
  <si>
    <t>36121220-3</t>
  </si>
  <si>
    <t>Drveni ormari s policama za društvene domove</t>
  </si>
  <si>
    <t>R0141</t>
  </si>
  <si>
    <t>29721411-3</t>
  </si>
  <si>
    <t>Plinski bojleri s opremom</t>
  </si>
  <si>
    <t>28220000-0</t>
  </si>
  <si>
    <t>Materijal za centralna grijanja, plamenici, radijatori, konvektori i dr.</t>
  </si>
  <si>
    <t>R0142</t>
  </si>
  <si>
    <t>29231321-3</t>
  </si>
  <si>
    <t>R0146</t>
  </si>
  <si>
    <t xml:space="preserve"> 28822000-0</t>
  </si>
  <si>
    <t>Ograda na kombiniranim igralištima</t>
  </si>
  <si>
    <t xml:space="preserve"> 25200000-3</t>
  </si>
  <si>
    <t>Plastificirana zaštitna mreža na dječjim igralištima</t>
  </si>
  <si>
    <t>R0147</t>
  </si>
  <si>
    <t>R0133</t>
  </si>
  <si>
    <t>Ličilački radovi u društvenim domovima</t>
  </si>
  <si>
    <t>R0144</t>
  </si>
  <si>
    <t>Izgradnja travnatog terena malonogometnog igrališta</t>
  </si>
  <si>
    <t>R0135</t>
  </si>
  <si>
    <t>50700000-8</t>
  </si>
  <si>
    <t>74232120-1</t>
  </si>
  <si>
    <t>Usluge projektiranja izgradnje centralnih grijanja</t>
  </si>
  <si>
    <t>Izrada glavnog projekta vatrogasnog doma u Mičevcu</t>
  </si>
  <si>
    <t>Usluge održavanja nogometnog igrališta u Mičevcu</t>
  </si>
  <si>
    <t>74231400-1</t>
  </si>
  <si>
    <t>R0145</t>
  </si>
  <si>
    <t>Usluge stručnog nadzora izgradnje kombiniranih igrališta</t>
  </si>
  <si>
    <t>Usluge projektiranja rasvjete na kombiniranim igralištima</t>
  </si>
  <si>
    <t>R0004</t>
  </si>
  <si>
    <t>Izrada posebne geodetske podloge RD Velika Gorica</t>
  </si>
  <si>
    <t>Izrada konceptualnog rješenja Centra za gospodarenje otpadom</t>
  </si>
  <si>
    <t>Izrada posebne geodetske podloge CGO Mraclinska Dubrava</t>
  </si>
  <si>
    <t>Idejni projekt kompostane za zeleni otpad</t>
  </si>
  <si>
    <t>R1118</t>
  </si>
  <si>
    <t>R1119</t>
  </si>
  <si>
    <t xml:space="preserve">Otvoreni postupak </t>
  </si>
  <si>
    <t>Izgradnja javne rasvjete Velikogoričke ceste (V.Mlaka - V. Gorica) - građevinski nadzor</t>
  </si>
  <si>
    <t>Izgradnja javne rasvjete Velikogoričke ceste (V.Mlaka - V. Gorica) - elektro nadzor</t>
  </si>
  <si>
    <t>Izgradnja javne rasvjete Park šetalište Franje Lučića - elektro nadzor</t>
  </si>
  <si>
    <t>Izgradnja javne rasvjete, pješačka staza kod Srednjoškolskog centra - elektro nadzor</t>
  </si>
  <si>
    <t>Izgradnja  javne rasvjete, rasvjeta u Bonifačićevoj ulici i Ulici Slavka Kolara  - elektro nadzor</t>
  </si>
  <si>
    <t>Izgradnja javne rasvjete na Gradskom groblju - elektro nadzor</t>
  </si>
  <si>
    <t>45410000-4</t>
  </si>
  <si>
    <t>Fasadni radovi na športskom domu u Leknenom-Trnju</t>
  </si>
  <si>
    <t>45261000-4</t>
  </si>
  <si>
    <t xml:space="preserve">Radovi na postavljanju i pokrivanju krovnih konstrukcija i s njima povezani radovi u GČ i MO </t>
  </si>
  <si>
    <t>Radovi na adaptaciji domova i prostorija za rad u GČ i MO</t>
  </si>
  <si>
    <t>Adaptacija društveno-vatrogasnog doma Mičevec</t>
  </si>
  <si>
    <t>Dodatni radovi na adaptaciji sportskog doma NK Klas Mičevec</t>
  </si>
  <si>
    <t>Izgradnja rasvjeta na kombiniranim igralištima</t>
  </si>
  <si>
    <t>Izgradnja Josipovićeve ulice</t>
  </si>
  <si>
    <t>Izmještanje NN i SN mreže u Josipovićevoj ulici</t>
  </si>
  <si>
    <t>Oprema za kombinirana igrališta, golovi, mreže, koševi i druga oprema</t>
  </si>
  <si>
    <t>Frižideri, peći, kosilice i ostali uređaji i strojevi za društvene domove</t>
  </si>
  <si>
    <t>ZAGREBAČKA ŽUPANIJA</t>
  </si>
  <si>
    <t>GRAD VELIKA GORICA</t>
  </si>
  <si>
    <t>REPUBLIKA HRVATSKA</t>
  </si>
  <si>
    <t>2010.-2013.</t>
  </si>
  <si>
    <t>R0040</t>
  </si>
  <si>
    <t>18100000-0</t>
  </si>
  <si>
    <t>Službena, radna i zaštitna odjeća i obuća</t>
  </si>
  <si>
    <t>R0041</t>
  </si>
  <si>
    <t>22100000-1</t>
  </si>
  <si>
    <t>Stručna literatura i zakoni</t>
  </si>
  <si>
    <t>R0042</t>
  </si>
  <si>
    <t>22800000-8</t>
  </si>
  <si>
    <t>Uredski materijal</t>
  </si>
  <si>
    <t>24513000-3</t>
  </si>
  <si>
    <t xml:space="preserve">Materijal i sredstva za čišćenje i održavanje </t>
  </si>
  <si>
    <t>30121120-0</t>
  </si>
  <si>
    <t xml:space="preserve">Toneri za stroj za umnožavanje </t>
  </si>
  <si>
    <t>Materijal za higijenske potrebe i njegu</t>
  </si>
  <si>
    <t>R0043</t>
  </si>
  <si>
    <t>23000000-7</t>
  </si>
  <si>
    <t xml:space="preserve">Benzin i diesel gorivo </t>
  </si>
  <si>
    <t>Ugovor na temelju okvirnog sporazuma</t>
  </si>
  <si>
    <t xml:space="preserve">Lož ulje </t>
  </si>
  <si>
    <t>R0044</t>
  </si>
  <si>
    <t xml:space="preserve">Materijal i sredstva za tehničko održavanje zgrade </t>
  </si>
  <si>
    <t>R0048</t>
  </si>
  <si>
    <t>R0054</t>
  </si>
  <si>
    <t>45510000-5</t>
  </si>
  <si>
    <t>Najam dizalice</t>
  </si>
  <si>
    <t>Najam spremnika plina</t>
  </si>
  <si>
    <t>Najam aparata za vodu</t>
  </si>
  <si>
    <t>R0058</t>
  </si>
  <si>
    <t>Prigodne vrećice, fascikle i zastavice</t>
  </si>
  <si>
    <t>R0062</t>
  </si>
  <si>
    <t>Nabava pića i napitaka</t>
  </si>
  <si>
    <t>Nabava kave, šećera i meda</t>
  </si>
  <si>
    <t>Nabava prigodnih poklona</t>
  </si>
  <si>
    <t>R0072</t>
  </si>
  <si>
    <t>Uredski namještaj</t>
  </si>
  <si>
    <t>Uredska oprema</t>
  </si>
  <si>
    <t>R0073</t>
  </si>
  <si>
    <t>30231200-9</t>
  </si>
  <si>
    <t>A3 skener</t>
  </si>
  <si>
    <t>A3 printer</t>
  </si>
  <si>
    <t>30231000-7</t>
  </si>
  <si>
    <t>Računala i računalna oprema</t>
  </si>
  <si>
    <t>R0074</t>
  </si>
  <si>
    <t>32552100-8</t>
  </si>
  <si>
    <t>Nabava telefonskih aparata</t>
  </si>
  <si>
    <t>32250000-0</t>
  </si>
  <si>
    <t>Nabava mobilnih aparata</t>
  </si>
  <si>
    <t>R0075</t>
  </si>
  <si>
    <t>29713430-3</t>
  </si>
  <si>
    <t>Nabava usisavača</t>
  </si>
  <si>
    <t>29231200-9</t>
  </si>
  <si>
    <t>Nabava i ugradnja klima uređaja</t>
  </si>
  <si>
    <t>R0045</t>
  </si>
  <si>
    <t>Izrada zastava</t>
  </si>
  <si>
    <t>17215100-3</t>
  </si>
  <si>
    <t>Izrada i montaža trakastih zavjesa</t>
  </si>
  <si>
    <t>R0046</t>
  </si>
  <si>
    <t>Poštanske usluge do 100g</t>
  </si>
  <si>
    <t>Kurirske usluge</t>
  </si>
  <si>
    <t>64210000-1</t>
  </si>
  <si>
    <t>64212000-5</t>
  </si>
  <si>
    <t>Usluge mobilne telefonije</t>
  </si>
  <si>
    <t>R0047</t>
  </si>
  <si>
    <t>Ispitivanje elektro i gromobranskih instalacija, hidrantske mreže, vatrogasnih aparata i uređaja za detoksikaciju</t>
  </si>
  <si>
    <t>Servisiranje i popravak klima uređaja</t>
  </si>
  <si>
    <t>50882000-1</t>
  </si>
  <si>
    <t>93940000-9</t>
  </si>
  <si>
    <t>Tapetarske i dekoraterske usluge</t>
  </si>
  <si>
    <t>Održavanje i servisiranje info pulta i video nadzora</t>
  </si>
  <si>
    <t>50322000-8</t>
  </si>
  <si>
    <t>Usluge održavanja računala i računalne opreme</t>
  </si>
  <si>
    <t>50313200-4</t>
  </si>
  <si>
    <t>Servisiranje fotokopirnih aparata</t>
  </si>
  <si>
    <t>50332000-1</t>
  </si>
  <si>
    <t>Servisiranje telefona i telefonskih instalacija</t>
  </si>
  <si>
    <t>Usluge održavanja mrežnog sustava</t>
  </si>
  <si>
    <t>50413200-5</t>
  </si>
  <si>
    <t>Servis protupožarnih aparata</t>
  </si>
  <si>
    <t>50700000-2</t>
  </si>
  <si>
    <t>Servis potopnih pumpi u podsistemu</t>
  </si>
  <si>
    <t>Održavanje elektroinstalacija i gromobrana</t>
  </si>
  <si>
    <t>Održavanje vodovodnih i kanalizacijskih instalacija</t>
  </si>
  <si>
    <t>50720000-8</t>
  </si>
  <si>
    <t>Održavanje centralnog grijanja</t>
  </si>
  <si>
    <t>50750000-7</t>
  </si>
  <si>
    <t>Servisiranje i održavanje dizala</t>
  </si>
  <si>
    <t>Održavanje i popravak stolarije i namještaja</t>
  </si>
  <si>
    <t>Održavanje žaluzina</t>
  </si>
  <si>
    <t>R0049</t>
  </si>
  <si>
    <t>50112000-3</t>
  </si>
  <si>
    <t>Usluge održavanja i servisiranja voznog parka</t>
  </si>
  <si>
    <t>50112300-6</t>
  </si>
  <si>
    <t>Usluge pranja službenih vozila</t>
  </si>
  <si>
    <t>R0051</t>
  </si>
  <si>
    <t>74400000-3</t>
  </si>
  <si>
    <t>Zakup stranica u časopisu Reporter Velike Gorice</t>
  </si>
  <si>
    <t>Pregovarački postupak bez prethodne objave</t>
  </si>
  <si>
    <t>Zakup stranica u časopisu Glasnik Turopolja</t>
  </si>
  <si>
    <t>Zakup stranica u časopisu Gorica na dlanu</t>
  </si>
  <si>
    <t xml:space="preserve">Usluge Internet portala </t>
  </si>
  <si>
    <t>R0052</t>
  </si>
  <si>
    <t>74410000-6</t>
  </si>
  <si>
    <t>Usluge objave oglasa u Narodnim novinama</t>
  </si>
  <si>
    <t>Objave oglasa i natječaja u dnevnom tisku</t>
  </si>
  <si>
    <t>R0053</t>
  </si>
  <si>
    <t>Usluge pranja, čišćenja i sl.</t>
  </si>
  <si>
    <t>Čišćenje otpadnih voda u podsistemu</t>
  </si>
  <si>
    <t>Čišćenje krovnih konstrukcija</t>
  </si>
  <si>
    <t>R0056</t>
  </si>
  <si>
    <t>Usluge odvjetnika i pravnog savjetovanja</t>
  </si>
  <si>
    <t>Usluge iz dodatka II B</t>
  </si>
  <si>
    <t>Javnobilježničke usluge</t>
  </si>
  <si>
    <t>R0057</t>
  </si>
  <si>
    <t>Usluge održavanja i kreiranja Internet stranica Grada</t>
  </si>
  <si>
    <t>Usluge u odnosima s javnošću i strateškim komuniciranjem</t>
  </si>
  <si>
    <t>72263000-6</t>
  </si>
  <si>
    <t>Podrška i održavanje poslovnog informacijskog sustava riznice</t>
  </si>
  <si>
    <t>Obrada tiskovina i praćenje emisija</t>
  </si>
  <si>
    <t>Održavanje programa upravljanja gradskom imovinom</t>
  </si>
  <si>
    <t>Podrška i održavanje programa javne nabave</t>
  </si>
  <si>
    <t>Usluge pri registraciji prijevoznih sredstava</t>
  </si>
  <si>
    <t>Usluga rekreacije zaposlenika</t>
  </si>
  <si>
    <t>R0060</t>
  </si>
  <si>
    <t>74831210-8</t>
  </si>
  <si>
    <t>Usluge kopiranja</t>
  </si>
  <si>
    <t>78310000-3</t>
  </si>
  <si>
    <t>Usluge uvezivanja</t>
  </si>
  <si>
    <t>Izrada priznanja i diploma</t>
  </si>
  <si>
    <t>R0061</t>
  </si>
  <si>
    <t>Premije osiguranja zaposlenika Gradske uprave</t>
  </si>
  <si>
    <t xml:space="preserve">Premija osiguranja građevinskih objekata u vlasništvu Grada od požara, potresa, krađe i razbojstva, loma stakla i dr. </t>
  </si>
  <si>
    <t xml:space="preserve">Premija osiguranja od automobilske odgovornosti </t>
  </si>
  <si>
    <t>Kasko osiguranje</t>
  </si>
  <si>
    <t>45261910-6</t>
  </si>
  <si>
    <t>Popravak krova zgrade</t>
  </si>
  <si>
    <t>45421160-3</t>
  </si>
  <si>
    <t>45441000-0</t>
  </si>
  <si>
    <t>Staklarski radovi</t>
  </si>
  <si>
    <t>45450000-6</t>
  </si>
  <si>
    <t>Keramičarski radovi</t>
  </si>
  <si>
    <t>Soboslikarski i lakirerski radovi</t>
  </si>
  <si>
    <t>R0043    R0129      R0743</t>
  </si>
  <si>
    <t>R0043   R0129</t>
  </si>
  <si>
    <t>Plin za plinske spremnike</t>
  </si>
  <si>
    <t>Plin za plinovodnu mrežu</t>
  </si>
  <si>
    <t>R0043     R0129</t>
  </si>
  <si>
    <t>Izuzeće čl. 5. st. 1. točka 4.</t>
  </si>
  <si>
    <t>Projektantski nadzor i konzalting - instalacija sustava navodnjavanja</t>
  </si>
  <si>
    <t xml:space="preserve"> 36600000-7   </t>
  </si>
  <si>
    <t>Dnevne i tjedne novine</t>
  </si>
  <si>
    <t>Usluge fiksne telefonije, Interneta i prijenosa podataka</t>
  </si>
  <si>
    <t>Elektroinstalaterski radovi na rasvjeti pomoćnog nogometnog igrališta u Mičevcu</t>
  </si>
  <si>
    <t>Radovi na uređenju asfaltnih površina na kombiniranim igralištima</t>
  </si>
  <si>
    <t>Usluge popravka i održavanja električnih instalacija u društvenim domovima</t>
  </si>
  <si>
    <t>Usluge popravka i održavanja postrojenja, centralnog i drugog grijanja u društvenim domovima</t>
  </si>
  <si>
    <t>Usluge  priključenja pomoćnog igrališta u Mičevcu na elektroenergetski sustav</t>
  </si>
  <si>
    <t>Usluge održavanja asfaltnih i travnatih površina na kombiniranim igralištima</t>
  </si>
  <si>
    <t>Usluge održavanja golova, koševa, zaštitnih mreža i drugog na kombiniranim igralištima</t>
  </si>
  <si>
    <t>Nabava osobnih automobila putem operativnog leasinga</t>
  </si>
  <si>
    <t>66140000-3</t>
  </si>
  <si>
    <t>65100000-4</t>
  </si>
  <si>
    <t>64100000-7</t>
  </si>
  <si>
    <t>30191000-4</t>
  </si>
  <si>
    <t>Usluge tiskanja kalendara i rokovnika, prigodnih čestitki i pozivnica</t>
  </si>
  <si>
    <t>66337400-5</t>
  </si>
  <si>
    <t>66336200-6</t>
  </si>
  <si>
    <t>66334100-1</t>
  </si>
  <si>
    <t>74110000-3</t>
  </si>
  <si>
    <t>74113200-6</t>
  </si>
  <si>
    <t>74141600-5</t>
  </si>
  <si>
    <t>R0055</t>
  </si>
  <si>
    <t>72311200-0</t>
  </si>
  <si>
    <t>66300000-3</t>
  </si>
  <si>
    <t>50324100-3</t>
  </si>
  <si>
    <t>50800000-3</t>
  </si>
  <si>
    <t>50850000-8</t>
  </si>
  <si>
    <t>28800000-0</t>
  </si>
  <si>
    <t>50730000-1</t>
  </si>
  <si>
    <t>74740000-8</t>
  </si>
  <si>
    <t>15980000-1</t>
  </si>
  <si>
    <t>15860000-4</t>
  </si>
  <si>
    <t>Geodetske usluge - Usluge izmjere i usluge parcelacije državnog poljoprivrednog zemljišta</t>
  </si>
  <si>
    <t>Izrada projektne dokumentacije - pješačka staza od Cvjetnog naselja do Tomaševićeve ul. (uz teniske centre i dječji vrtić)</t>
  </si>
  <si>
    <t>93300000-1</t>
  </si>
  <si>
    <t>Velika Gorica, 11. veljače 2010.</t>
  </si>
  <si>
    <t>R0058     R1116</t>
  </si>
  <si>
    <t>Fotografske usluge</t>
  </si>
  <si>
    <t>R0130 R0132</t>
  </si>
  <si>
    <t>3224 3232</t>
  </si>
  <si>
    <t>Radovi na uređenju zemljišta kod kombiniranih igrališta i društvenih domova</t>
  </si>
  <si>
    <t>Usluge stručnog i projektantskog nadzora izgradnje rasvjete na kombiniranim  igralištima</t>
  </si>
  <si>
    <t>Izrada idejnog projekta prostorija za javne manifestacije starog športskog doma u Kurilovcu</t>
  </si>
  <si>
    <t xml:space="preserve">Usluge stručnog nadzora adaptacije društveno-vatrogasnog doma i  doma NK Klas u Mičevcu </t>
  </si>
  <si>
    <t>R0377</t>
  </si>
  <si>
    <t>24111000-5</t>
  </si>
  <si>
    <t>Nabava kalibracijskih plinskih mješavina za AMP Velika Gorica</t>
  </si>
  <si>
    <t>23211100-0</t>
  </si>
  <si>
    <t>R0060 R1116</t>
  </si>
  <si>
    <t xml:space="preserve">Usluge dizajniranja i kopiranja plakata i letaka za gradske manifestacije, Dane jabuka, Dane jagoda te Stočarsku izložbu </t>
  </si>
  <si>
    <t>Ukupno nabava roba</t>
  </si>
  <si>
    <t>Ukupno nabava radova</t>
  </si>
  <si>
    <t>Ukupno nabava usluga</t>
  </si>
  <si>
    <t>UKUPNO NABAVA ROBA, RADOVA I USLUGA</t>
  </si>
  <si>
    <r>
      <t xml:space="preserve">Ukupna planirana vrijednost nabave                </t>
    </r>
    <r>
      <rPr>
        <b/>
        <sz val="8"/>
        <rFont val="Arial"/>
        <family val="2"/>
      </rPr>
      <t xml:space="preserve"> (za nabave koje zahtijevaju plaćanja u slijedećoj godini)</t>
    </r>
  </si>
  <si>
    <t>Bravarski radovi</t>
  </si>
  <si>
    <t>Tiskanje Službenog glasnika</t>
  </si>
  <si>
    <t>Servisiranje u čajnoj kuhinji i restoranu</t>
  </si>
  <si>
    <t>Premija osiguranja za javnu odgovornost prema trećim osobama</t>
  </si>
  <si>
    <t>Usluge izrade troškovnika adaptacije društvenih domova</t>
  </si>
  <si>
    <t>Izrada projektne dokumentacije - semafor u ul. A.K. Miošića (pješački prijelaz između crkve Sv. Petra i Pavla i osnovne škole)</t>
  </si>
  <si>
    <t>Prometne površine zone proizvodne namjene Vukovinsko polje S 2 - parcelacijski elaborat</t>
  </si>
  <si>
    <t>Posebna geodetska podloga za OŠ Novo Čiče</t>
  </si>
  <si>
    <t>Dokumentacija za izmjenu lokacijske dozvole pogona za gospodarenje građevinskim otpadom</t>
  </si>
  <si>
    <t>Izrada stručne podloge za određivanje dopuštene razina buke</t>
  </si>
  <si>
    <t>Izrada i provedba geodetskih elaborata građevina za gospodarenje okolišem</t>
  </si>
  <si>
    <t>PLAN NABAVE ROBA, RADOVA I USLUGA GRADA VELIKE GORICE ZA 2010. GODINU</t>
  </si>
  <si>
    <t>22200000-2</t>
  </si>
  <si>
    <t>26213000-4</t>
  </si>
  <si>
    <t>17110000-6</t>
  </si>
  <si>
    <t>72212000-4</t>
  </si>
  <si>
    <t>R0075 R0141</t>
  </si>
  <si>
    <t>Sanitarna oprema za MO i GČ</t>
  </si>
  <si>
    <t>Keramičke pločice za MO i GČ</t>
  </si>
  <si>
    <t>Građevni materijali za MO i GČ</t>
  </si>
  <si>
    <t>Materijali za toplinsku izolaciju za MO i GČ</t>
  </si>
  <si>
    <t xml:space="preserve">Nabava tepiha i kokos staza </t>
  </si>
  <si>
    <t>Izuzeće - članak 24. Zakona o zaštiti pučanstva od zaraznih bolesti</t>
  </si>
  <si>
    <t>17231000-0</t>
  </si>
  <si>
    <t>R0076</t>
  </si>
  <si>
    <t>30248200-1</t>
  </si>
  <si>
    <t>Produženje licence programa antivirusne zaštite računala</t>
  </si>
  <si>
    <t>Usluge graviranja</t>
  </si>
  <si>
    <t>Broj konta</t>
  </si>
  <si>
    <t>GRADONAČELNIK</t>
  </si>
  <si>
    <t>KLASA: 030-80/2010-01/15</t>
  </si>
  <si>
    <t>URBROJ: 238-33-10-2010-1</t>
  </si>
  <si>
    <t>Na temelju članka 20. Poslovnika o radu gradonačelnika Grada Velike Gorice (Službeni glasnik Grada Velike Gorice br.14/09), a u svezi s člankom 13. stavak 1. Zakona o javnoj nabavi (Narodne novine br. 110/07 i 125/08 ), Gradonačelnik Grada Velike Gorice dana  11. veljače 2010. godine, donosi</t>
  </si>
  <si>
    <t>I.</t>
  </si>
  <si>
    <t>II.</t>
  </si>
  <si>
    <t xml:space="preserve">Ovaj Plan stupa na snagu danom donošenja, a objavit će se u Službenom glasniku Grada Velike Gorice. </t>
  </si>
  <si>
    <t>Dražen Barišić, v.r.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</si>
</sst>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&quot;kn&quot;\ * #,##0.00_-;\-&quot;kn&quot;\ * #,##0.00_-;_-&quot;kn&quot;\ * &quot;-&quot;??_-;_-@_-"/>
    <numFmt numFmtId="165" formatCode="&quot;R&quot;0000"/>
    <numFmt numFmtId="166" formatCode="0&quot;.&quot;"/>
    <numFmt numFmtId="167" formatCode="General\."/>
    <numFmt numFmtId="168" formatCode="#,##0.00\ _k_n"/>
    <numFmt numFmtId="169" formatCode="&quot;Da&quot;;&quot;Da&quot;;&quot;Ne&quot;"/>
    <numFmt numFmtId="170" formatCode="&quot;Istinito&quot;;&quot;Istinito&quot;;&quot;Neistinito&quot;"/>
    <numFmt numFmtId="171" formatCode="&quot;Uključeno&quot;;&quot;Uključeno&quot;;&quot;Isključeno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9" fillId="0" borderId="0" xfId="0" applyNumberFormat="1" applyFont="1" applyFill="1" applyAlignment="1">
      <alignment horizontal="right" vertical="center"/>
    </xf>
    <xf numFmtId="168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43" fontId="0" fillId="0" borderId="0" xfId="15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43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 quotePrefix="1">
      <alignment horizontal="center" vertical="center" wrapText="1"/>
    </xf>
    <xf numFmtId="49" fontId="0" fillId="0" borderId="1" xfId="22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0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49" fontId="0" fillId="0" borderId="1" xfId="22" applyNumberFormat="1" applyFont="1" applyFill="1" applyBorder="1" applyAlignment="1">
      <alignment horizontal="center" vertical="center" wrapText="1"/>
    </xf>
    <xf numFmtId="49" fontId="0" fillId="0" borderId="1" xfId="22" applyNumberFormat="1" applyFont="1" applyBorder="1" applyAlignment="1">
      <alignment horizontal="center" vertical="center" wrapText="1"/>
    </xf>
    <xf numFmtId="49" fontId="4" fillId="0" borderId="1" xfId="2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" fontId="5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3" xfId="22" applyNumberFormat="1" applyFont="1" applyFill="1" applyBorder="1" applyAlignment="1">
      <alignment horizontal="left" vertical="center" wrapText="1"/>
    </xf>
    <xf numFmtId="49" fontId="0" fillId="0" borderId="2" xfId="22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Valuta_List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114300</xdr:rowOff>
    </xdr:from>
    <xdr:to>
      <xdr:col>1</xdr:col>
      <xdr:colOff>276225</xdr:colOff>
      <xdr:row>2</xdr:row>
      <xdr:rowOff>314325</xdr:rowOff>
    </xdr:to>
    <xdr:pic>
      <xdr:nvPicPr>
        <xdr:cNvPr id="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371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view="pageBreakPreview" zoomScale="75" zoomScaleNormal="90" zoomScaleSheetLayoutView="75" workbookViewId="0" topLeftCell="A49">
      <selection activeCell="E272" sqref="E272"/>
    </sheetView>
  </sheetViews>
  <sheetFormatPr defaultColWidth="9.140625" defaultRowHeight="12.75"/>
  <cols>
    <col min="1" max="1" width="5.8515625" style="92" customWidth="1"/>
    <col min="2" max="2" width="7.140625" style="90" customWidth="1"/>
    <col min="3" max="3" width="6.8515625" style="90" customWidth="1"/>
    <col min="4" max="4" width="15.00390625" style="90" customWidth="1"/>
    <col min="5" max="5" width="41.57421875" style="91" customWidth="1"/>
    <col min="6" max="7" width="16.57421875" style="92" customWidth="1"/>
    <col min="8" max="8" width="17.00390625" style="92" customWidth="1"/>
    <col min="9" max="9" width="11.28125" style="90" customWidth="1"/>
    <col min="10" max="10" width="19.7109375" style="93" customWidth="1"/>
    <col min="11" max="11" width="15.7109375" style="93" customWidth="1"/>
    <col min="12" max="16384" width="9.140625" style="92" customWidth="1"/>
  </cols>
  <sheetData>
    <row r="1" spans="1:2" ht="12.75">
      <c r="A1" s="128"/>
      <c r="B1" s="128"/>
    </row>
    <row r="2" spans="1:2" ht="12.75">
      <c r="A2" s="128"/>
      <c r="B2" s="128"/>
    </row>
    <row r="3" spans="1:2" ht="32.25" customHeight="1">
      <c r="A3" s="128"/>
      <c r="B3" s="128"/>
    </row>
    <row r="4" spans="1:11" s="85" customFormat="1" ht="15.75" customHeight="1">
      <c r="A4" s="129" t="s">
        <v>271</v>
      </c>
      <c r="B4" s="129"/>
      <c r="C4" s="129"/>
      <c r="D4" s="129"/>
      <c r="E4" s="44"/>
      <c r="F4" s="45"/>
      <c r="G4" s="45"/>
      <c r="H4" s="46"/>
      <c r="I4" s="83"/>
      <c r="J4" s="47"/>
      <c r="K4" s="84"/>
    </row>
    <row r="5" spans="1:11" s="85" customFormat="1" ht="15.75" customHeight="1">
      <c r="A5" s="82" t="s">
        <v>269</v>
      </c>
      <c r="B5" s="82"/>
      <c r="C5" s="82"/>
      <c r="D5" s="72"/>
      <c r="E5" s="44"/>
      <c r="F5" s="45"/>
      <c r="G5" s="45"/>
      <c r="H5" s="46"/>
      <c r="I5" s="83"/>
      <c r="J5" s="47"/>
      <c r="K5" s="84"/>
    </row>
    <row r="6" spans="1:11" s="85" customFormat="1" ht="15.75" customHeight="1">
      <c r="A6" s="82" t="s">
        <v>270</v>
      </c>
      <c r="B6" s="86"/>
      <c r="C6" s="86"/>
      <c r="D6" s="72"/>
      <c r="E6" s="44"/>
      <c r="F6" s="45"/>
      <c r="G6" s="45"/>
      <c r="H6" s="46"/>
      <c r="I6" s="83"/>
      <c r="J6" s="47"/>
      <c r="K6" s="84"/>
    </row>
    <row r="7" spans="1:11" s="87" customFormat="1" ht="15.75" customHeight="1">
      <c r="A7" s="113" t="s">
        <v>506</v>
      </c>
      <c r="B7" s="113"/>
      <c r="C7" s="113"/>
      <c r="D7" s="113"/>
      <c r="E7" s="113"/>
      <c r="I7" s="88"/>
      <c r="J7" s="89"/>
      <c r="K7" s="89"/>
    </row>
    <row r="8" spans="1:11" s="87" customFormat="1" ht="15.75" customHeight="1">
      <c r="A8" s="50"/>
      <c r="B8" s="49"/>
      <c r="C8" s="49"/>
      <c r="D8" s="52"/>
      <c r="E8" s="75"/>
      <c r="I8" s="88"/>
      <c r="J8" s="89"/>
      <c r="K8" s="89"/>
    </row>
    <row r="9" spans="1:11" s="87" customFormat="1" ht="15.75" customHeight="1">
      <c r="A9" s="113"/>
      <c r="B9" s="113"/>
      <c r="C9" s="113"/>
      <c r="D9" s="113"/>
      <c r="E9" s="113"/>
      <c r="I9" s="88"/>
      <c r="J9" s="89"/>
      <c r="K9" s="89"/>
    </row>
    <row r="10" spans="1:11" s="87" customFormat="1" ht="14.25">
      <c r="A10" s="88"/>
      <c r="B10" s="88"/>
      <c r="C10" s="88"/>
      <c r="D10" s="88"/>
      <c r="E10" s="94"/>
      <c r="I10" s="88"/>
      <c r="J10" s="89"/>
      <c r="K10" s="89"/>
    </row>
    <row r="11" spans="1:11" s="87" customFormat="1" ht="15.75" customHeight="1">
      <c r="A11" s="126" t="s">
        <v>507</v>
      </c>
      <c r="B11" s="126"/>
      <c r="C11" s="126"/>
      <c r="D11" s="126"/>
      <c r="E11" s="94"/>
      <c r="I11" s="88"/>
      <c r="J11" s="89"/>
      <c r="K11" s="89"/>
    </row>
    <row r="12" spans="1:11" s="87" customFormat="1" ht="15.75" customHeight="1">
      <c r="A12" s="126" t="s">
        <v>508</v>
      </c>
      <c r="B12" s="126"/>
      <c r="C12" s="126"/>
      <c r="D12" s="126"/>
      <c r="E12" s="94"/>
      <c r="I12" s="88"/>
      <c r="J12" s="89"/>
      <c r="K12" s="89"/>
    </row>
    <row r="13" spans="1:11" s="87" customFormat="1" ht="14.25">
      <c r="A13" s="126" t="s">
        <v>457</v>
      </c>
      <c r="B13" s="126"/>
      <c r="C13" s="126"/>
      <c r="D13" s="126"/>
      <c r="E13" s="94"/>
      <c r="I13" s="88"/>
      <c r="J13" s="89"/>
      <c r="K13" s="89"/>
    </row>
    <row r="14" spans="1:11" ht="12.75">
      <c r="A14" s="95"/>
      <c r="B14" s="95"/>
      <c r="C14" s="95"/>
      <c r="K14" s="43"/>
    </row>
    <row r="15" spans="1:3" ht="12.75">
      <c r="A15" s="95"/>
      <c r="B15" s="95"/>
      <c r="C15" s="95"/>
    </row>
    <row r="16" spans="1:11" ht="31.5" customHeight="1">
      <c r="A16" s="127" t="s">
        <v>509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</row>
    <row r="17" spans="1:4" ht="12.75">
      <c r="A17" s="133"/>
      <c r="B17" s="133"/>
      <c r="C17" s="133"/>
      <c r="D17" s="133"/>
    </row>
    <row r="18" spans="1:11" ht="30" customHeight="1">
      <c r="A18" s="130" t="s">
        <v>488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2"/>
    </row>
    <row r="19" spans="1:11" ht="30" customHeight="1">
      <c r="A19" s="105"/>
      <c r="B19" s="106"/>
      <c r="C19" s="106"/>
      <c r="D19" s="106"/>
      <c r="E19" s="106"/>
      <c r="F19" s="106" t="s">
        <v>510</v>
      </c>
      <c r="G19" s="106"/>
      <c r="H19" s="106"/>
      <c r="I19" s="106"/>
      <c r="J19" s="106"/>
      <c r="K19" s="107"/>
    </row>
    <row r="20" spans="1:11" s="93" customFormat="1" ht="81" customHeight="1">
      <c r="A20" s="30" t="s">
        <v>3</v>
      </c>
      <c r="B20" s="80" t="s">
        <v>4</v>
      </c>
      <c r="C20" s="80" t="s">
        <v>505</v>
      </c>
      <c r="D20" s="30" t="s">
        <v>6</v>
      </c>
      <c r="E20" s="30" t="s">
        <v>7</v>
      </c>
      <c r="F20" s="30" t="s">
        <v>8</v>
      </c>
      <c r="G20" s="30" t="s">
        <v>9</v>
      </c>
      <c r="H20" s="30" t="s">
        <v>476</v>
      </c>
      <c r="I20" s="30" t="s">
        <v>10</v>
      </c>
      <c r="J20" s="30" t="s">
        <v>11</v>
      </c>
      <c r="K20" s="30" t="s">
        <v>12</v>
      </c>
    </row>
    <row r="21" spans="1:11" ht="28.5" customHeight="1">
      <c r="A21" s="114" t="s">
        <v>13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6"/>
    </row>
    <row r="22" spans="1:11" s="96" customFormat="1" ht="33" customHeight="1">
      <c r="A22" s="2">
        <v>1</v>
      </c>
      <c r="B22" s="8" t="s">
        <v>273</v>
      </c>
      <c r="C22" s="53">
        <v>3221</v>
      </c>
      <c r="D22" s="76" t="s">
        <v>274</v>
      </c>
      <c r="E22" s="54" t="s">
        <v>275</v>
      </c>
      <c r="F22" s="6">
        <v>19512.19512195122</v>
      </c>
      <c r="G22" s="6">
        <v>24000</v>
      </c>
      <c r="H22" s="6"/>
      <c r="I22" s="8" t="s">
        <v>19</v>
      </c>
      <c r="J22" s="8" t="s">
        <v>96</v>
      </c>
      <c r="K22" s="5"/>
    </row>
    <row r="23" spans="1:11" s="96" customFormat="1" ht="33" customHeight="1">
      <c r="A23" s="2">
        <v>2</v>
      </c>
      <c r="B23" s="8" t="s">
        <v>276</v>
      </c>
      <c r="C23" s="53">
        <v>3221</v>
      </c>
      <c r="D23" s="76" t="s">
        <v>277</v>
      </c>
      <c r="E23" s="54" t="s">
        <v>278</v>
      </c>
      <c r="F23" s="6">
        <v>32520.325203252032</v>
      </c>
      <c r="G23" s="6">
        <v>40000</v>
      </c>
      <c r="H23" s="6"/>
      <c r="I23" s="8" t="s">
        <v>19</v>
      </c>
      <c r="J23" s="8" t="s">
        <v>96</v>
      </c>
      <c r="K23" s="5"/>
    </row>
    <row r="24" spans="1:11" s="97" customFormat="1" ht="33" customHeight="1">
      <c r="A24" s="2">
        <v>3</v>
      </c>
      <c r="B24" s="2" t="s">
        <v>279</v>
      </c>
      <c r="C24" s="2">
        <v>3221</v>
      </c>
      <c r="D24" s="2" t="s">
        <v>280</v>
      </c>
      <c r="E24" s="57" t="s">
        <v>281</v>
      </c>
      <c r="F24" s="6">
        <v>170731.70731707316</v>
      </c>
      <c r="G24" s="6">
        <v>210000</v>
      </c>
      <c r="H24" s="6"/>
      <c r="I24" s="8" t="s">
        <v>19</v>
      </c>
      <c r="J24" s="8" t="s">
        <v>182</v>
      </c>
      <c r="K24" s="5"/>
    </row>
    <row r="25" spans="1:11" s="98" customFormat="1" ht="33" customHeight="1">
      <c r="A25" s="2">
        <v>4</v>
      </c>
      <c r="B25" s="2" t="s">
        <v>279</v>
      </c>
      <c r="C25" s="24">
        <v>3221</v>
      </c>
      <c r="D25" s="24" t="s">
        <v>282</v>
      </c>
      <c r="E25" s="58" t="s">
        <v>283</v>
      </c>
      <c r="F25" s="6">
        <v>20325.20325203252</v>
      </c>
      <c r="G25" s="31">
        <v>25000</v>
      </c>
      <c r="H25" s="31"/>
      <c r="I25" s="8" t="s">
        <v>19</v>
      </c>
      <c r="J25" s="8" t="s">
        <v>96</v>
      </c>
      <c r="K25" s="59"/>
    </row>
    <row r="26" spans="1:11" s="98" customFormat="1" ht="33" customHeight="1">
      <c r="A26" s="2">
        <v>5</v>
      </c>
      <c r="B26" s="2" t="s">
        <v>279</v>
      </c>
      <c r="C26" s="24">
        <v>3221</v>
      </c>
      <c r="D26" s="24" t="s">
        <v>284</v>
      </c>
      <c r="E26" s="58" t="s">
        <v>285</v>
      </c>
      <c r="F26" s="6">
        <v>12195.121951219513</v>
      </c>
      <c r="G26" s="31">
        <v>15000</v>
      </c>
      <c r="H26" s="31"/>
      <c r="I26" s="8" t="s">
        <v>19</v>
      </c>
      <c r="J26" s="8" t="s">
        <v>96</v>
      </c>
      <c r="K26" s="59"/>
    </row>
    <row r="27" spans="1:11" s="98" customFormat="1" ht="24" customHeight="1">
      <c r="A27" s="2">
        <v>6</v>
      </c>
      <c r="B27" s="2" t="s">
        <v>279</v>
      </c>
      <c r="C27" s="16">
        <v>3221</v>
      </c>
      <c r="D27" s="16" t="s">
        <v>282</v>
      </c>
      <c r="E27" s="60" t="s">
        <v>286</v>
      </c>
      <c r="F27" s="6">
        <v>40650.40650406504</v>
      </c>
      <c r="G27" s="31">
        <v>50000</v>
      </c>
      <c r="H27" s="61"/>
      <c r="I27" s="8" t="s">
        <v>19</v>
      </c>
      <c r="J27" s="8" t="s">
        <v>96</v>
      </c>
      <c r="K27" s="59"/>
    </row>
    <row r="28" spans="1:11" s="96" customFormat="1" ht="25.5" customHeight="1">
      <c r="A28" s="2">
        <v>7</v>
      </c>
      <c r="B28" s="2" t="s">
        <v>287</v>
      </c>
      <c r="C28" s="2">
        <v>3223</v>
      </c>
      <c r="D28" s="2" t="s">
        <v>288</v>
      </c>
      <c r="E28" s="57" t="s">
        <v>289</v>
      </c>
      <c r="F28" s="6">
        <v>44715.44715447155</v>
      </c>
      <c r="G28" s="6">
        <v>55000</v>
      </c>
      <c r="H28" s="6"/>
      <c r="I28" s="8" t="s">
        <v>19</v>
      </c>
      <c r="J28" s="8" t="s">
        <v>96</v>
      </c>
      <c r="K28" s="5"/>
    </row>
    <row r="29" spans="1:11" s="96" customFormat="1" ht="26.25" customHeight="1">
      <c r="A29" s="2">
        <v>8</v>
      </c>
      <c r="B29" s="2" t="s">
        <v>287</v>
      </c>
      <c r="C29" s="2">
        <v>3223</v>
      </c>
      <c r="D29" s="2" t="s">
        <v>469</v>
      </c>
      <c r="E29" s="57" t="s">
        <v>416</v>
      </c>
      <c r="F29" s="6">
        <v>20325.20325203252</v>
      </c>
      <c r="G29" s="6">
        <v>25000</v>
      </c>
      <c r="H29" s="6"/>
      <c r="I29" s="8" t="s">
        <v>19</v>
      </c>
      <c r="J29" s="8" t="s">
        <v>96</v>
      </c>
      <c r="K29" s="5"/>
    </row>
    <row r="30" spans="1:11" s="96" customFormat="1" ht="33" customHeight="1">
      <c r="A30" s="2">
        <v>9</v>
      </c>
      <c r="B30" s="8" t="s">
        <v>418</v>
      </c>
      <c r="C30" s="2">
        <v>3223</v>
      </c>
      <c r="D30" s="2" t="s">
        <v>92</v>
      </c>
      <c r="E30" s="57" t="s">
        <v>417</v>
      </c>
      <c r="F30" s="6">
        <v>68130.08</v>
      </c>
      <c r="G30" s="6">
        <v>83800</v>
      </c>
      <c r="H30" s="6"/>
      <c r="I30" s="8" t="s">
        <v>19</v>
      </c>
      <c r="J30" s="8" t="s">
        <v>96</v>
      </c>
      <c r="K30" s="5"/>
    </row>
    <row r="31" spans="1:11" s="96" customFormat="1" ht="33" customHeight="1">
      <c r="A31" s="2">
        <v>10</v>
      </c>
      <c r="B31" s="8" t="s">
        <v>415</v>
      </c>
      <c r="C31" s="2">
        <v>3223</v>
      </c>
      <c r="D31" s="2" t="s">
        <v>91</v>
      </c>
      <c r="E31" s="57" t="s">
        <v>76</v>
      </c>
      <c r="F31" s="6">
        <f>G31/1.23</f>
        <v>447154.47154471546</v>
      </c>
      <c r="G31" s="6">
        <v>550000</v>
      </c>
      <c r="H31" s="6"/>
      <c r="I31" s="8" t="s">
        <v>19</v>
      </c>
      <c r="J31" s="8" t="s">
        <v>290</v>
      </c>
      <c r="K31" s="2"/>
    </row>
    <row r="32" spans="1:11" s="96" customFormat="1" ht="47.25" customHeight="1">
      <c r="A32" s="2">
        <v>11</v>
      </c>
      <c r="B32" s="8" t="s">
        <v>414</v>
      </c>
      <c r="C32" s="2">
        <v>3223</v>
      </c>
      <c r="D32" s="2" t="s">
        <v>72</v>
      </c>
      <c r="E32" s="57" t="s">
        <v>291</v>
      </c>
      <c r="F32" s="6">
        <v>3363902.43902439</v>
      </c>
      <c r="G32" s="6">
        <v>1379200</v>
      </c>
      <c r="H32" s="6">
        <v>4137600</v>
      </c>
      <c r="I32" s="8" t="s">
        <v>181</v>
      </c>
      <c r="J32" s="8" t="s">
        <v>182</v>
      </c>
      <c r="K32" s="74" t="s">
        <v>183</v>
      </c>
    </row>
    <row r="33" spans="1:11" s="96" customFormat="1" ht="33" customHeight="1">
      <c r="A33" s="2">
        <v>12</v>
      </c>
      <c r="B33" s="8" t="s">
        <v>292</v>
      </c>
      <c r="C33" s="2">
        <v>3224</v>
      </c>
      <c r="D33" s="2" t="s">
        <v>449</v>
      </c>
      <c r="E33" s="32" t="s">
        <v>293</v>
      </c>
      <c r="F33" s="6">
        <v>32520.325203252032</v>
      </c>
      <c r="G33" s="6">
        <v>40000</v>
      </c>
      <c r="H33" s="6"/>
      <c r="I33" s="8" t="s">
        <v>19</v>
      </c>
      <c r="J33" s="8" t="s">
        <v>96</v>
      </c>
      <c r="K33" s="5"/>
    </row>
    <row r="34" spans="1:11" s="96" customFormat="1" ht="33" customHeight="1">
      <c r="A34" s="2">
        <v>13</v>
      </c>
      <c r="B34" s="8" t="s">
        <v>325</v>
      </c>
      <c r="C34" s="2">
        <v>3225</v>
      </c>
      <c r="D34" s="2" t="s">
        <v>500</v>
      </c>
      <c r="E34" s="32" t="s">
        <v>498</v>
      </c>
      <c r="F34" s="6">
        <v>5691.06</v>
      </c>
      <c r="G34" s="6">
        <v>7000</v>
      </c>
      <c r="H34" s="6"/>
      <c r="I34" s="8" t="s">
        <v>19</v>
      </c>
      <c r="J34" s="8" t="s">
        <v>96</v>
      </c>
      <c r="K34" s="5"/>
    </row>
    <row r="35" spans="1:11" s="96" customFormat="1" ht="18" customHeight="1">
      <c r="A35" s="2">
        <v>14</v>
      </c>
      <c r="B35" s="2" t="s">
        <v>373</v>
      </c>
      <c r="C35" s="2">
        <v>3233</v>
      </c>
      <c r="D35" s="24" t="s">
        <v>489</v>
      </c>
      <c r="E35" s="57" t="s">
        <v>422</v>
      </c>
      <c r="F35" s="6">
        <v>8130.08</v>
      </c>
      <c r="G35" s="6">
        <v>10000</v>
      </c>
      <c r="H35" s="62"/>
      <c r="I35" s="8" t="s">
        <v>19</v>
      </c>
      <c r="J35" s="8" t="s">
        <v>96</v>
      </c>
      <c r="K35" s="5"/>
    </row>
    <row r="36" spans="1:11" s="98" customFormat="1" ht="18" customHeight="1">
      <c r="A36" s="2">
        <v>15</v>
      </c>
      <c r="B36" s="24" t="s">
        <v>295</v>
      </c>
      <c r="C36" s="24">
        <v>3235</v>
      </c>
      <c r="D36" s="24" t="s">
        <v>296</v>
      </c>
      <c r="E36" s="58" t="s">
        <v>297</v>
      </c>
      <c r="F36" s="6">
        <f>G36/1.23</f>
        <v>2439.0243902439024</v>
      </c>
      <c r="G36" s="31">
        <v>3000</v>
      </c>
      <c r="H36" s="61"/>
      <c r="I36" s="8" t="s">
        <v>19</v>
      </c>
      <c r="J36" s="8" t="s">
        <v>96</v>
      </c>
      <c r="K36" s="59"/>
    </row>
    <row r="37" spans="1:11" s="98" customFormat="1" ht="18" customHeight="1">
      <c r="A37" s="2">
        <v>16</v>
      </c>
      <c r="B37" s="24" t="s">
        <v>295</v>
      </c>
      <c r="C37" s="24">
        <v>3235</v>
      </c>
      <c r="D37" s="24" t="s">
        <v>469</v>
      </c>
      <c r="E37" s="58" t="s">
        <v>298</v>
      </c>
      <c r="F37" s="6">
        <f>G37/1.23</f>
        <v>2439.0243902439024</v>
      </c>
      <c r="G37" s="31">
        <v>3000</v>
      </c>
      <c r="H37" s="61"/>
      <c r="I37" s="8" t="s">
        <v>19</v>
      </c>
      <c r="J37" s="8" t="s">
        <v>96</v>
      </c>
      <c r="K37" s="59"/>
    </row>
    <row r="38" spans="1:11" s="98" customFormat="1" ht="18" customHeight="1">
      <c r="A38" s="2">
        <v>17</v>
      </c>
      <c r="B38" s="24" t="s">
        <v>295</v>
      </c>
      <c r="C38" s="24">
        <v>3235</v>
      </c>
      <c r="D38" s="24" t="s">
        <v>433</v>
      </c>
      <c r="E38" s="58" t="s">
        <v>299</v>
      </c>
      <c r="F38" s="6">
        <f>G38/1.23</f>
        <v>5691.056910569106</v>
      </c>
      <c r="G38" s="31">
        <v>7000</v>
      </c>
      <c r="H38" s="61"/>
      <c r="I38" s="8" t="s">
        <v>19</v>
      </c>
      <c r="J38" s="8" t="s">
        <v>96</v>
      </c>
      <c r="K38" s="59"/>
    </row>
    <row r="39" spans="1:11" s="98" customFormat="1" ht="34.5" customHeight="1">
      <c r="A39" s="2">
        <v>18</v>
      </c>
      <c r="B39" s="24" t="s">
        <v>295</v>
      </c>
      <c r="C39" s="24">
        <v>3235</v>
      </c>
      <c r="D39" s="24" t="s">
        <v>432</v>
      </c>
      <c r="E39" s="58" t="s">
        <v>431</v>
      </c>
      <c r="F39" s="6">
        <f>G39/1.23</f>
        <v>162601.62601626015</v>
      </c>
      <c r="G39" s="31">
        <v>200000</v>
      </c>
      <c r="H39" s="61"/>
      <c r="I39" s="8" t="s">
        <v>19</v>
      </c>
      <c r="J39" s="8" t="s">
        <v>182</v>
      </c>
      <c r="K39" s="59"/>
    </row>
    <row r="40" spans="1:11" s="98" customFormat="1" ht="16.5" customHeight="1">
      <c r="A40" s="2">
        <v>19</v>
      </c>
      <c r="B40" s="24" t="s">
        <v>300</v>
      </c>
      <c r="C40" s="24">
        <v>3239</v>
      </c>
      <c r="D40" s="24" t="s">
        <v>168</v>
      </c>
      <c r="E40" s="58" t="s">
        <v>301</v>
      </c>
      <c r="F40" s="31">
        <f>G40/1.23</f>
        <v>12195.121951219513</v>
      </c>
      <c r="G40" s="31">
        <v>15000</v>
      </c>
      <c r="H40" s="61"/>
      <c r="I40" s="8" t="s">
        <v>19</v>
      </c>
      <c r="J40" s="8" t="s">
        <v>96</v>
      </c>
      <c r="K40" s="59"/>
    </row>
    <row r="41" spans="1:11" s="96" customFormat="1" ht="16.5" customHeight="1">
      <c r="A41" s="2">
        <v>20</v>
      </c>
      <c r="B41" s="2" t="s">
        <v>302</v>
      </c>
      <c r="C41" s="2">
        <v>3293</v>
      </c>
      <c r="D41" s="2" t="s">
        <v>452</v>
      </c>
      <c r="E41" s="57" t="s">
        <v>303</v>
      </c>
      <c r="F41" s="31">
        <v>40650.40650406504</v>
      </c>
      <c r="G41" s="6">
        <v>50000</v>
      </c>
      <c r="H41" s="6"/>
      <c r="I41" s="8" t="s">
        <v>19</v>
      </c>
      <c r="J41" s="8" t="s">
        <v>96</v>
      </c>
      <c r="K41" s="5"/>
    </row>
    <row r="42" spans="1:11" s="96" customFormat="1" ht="16.5" customHeight="1">
      <c r="A42" s="2">
        <v>21</v>
      </c>
      <c r="B42" s="2" t="s">
        <v>302</v>
      </c>
      <c r="C42" s="2">
        <v>3293</v>
      </c>
      <c r="D42" s="2" t="s">
        <v>453</v>
      </c>
      <c r="E42" s="57" t="s">
        <v>304</v>
      </c>
      <c r="F42" s="31">
        <v>28455.28455284553</v>
      </c>
      <c r="G42" s="6">
        <v>35000</v>
      </c>
      <c r="H42" s="6"/>
      <c r="I42" s="8" t="s">
        <v>19</v>
      </c>
      <c r="J42" s="8" t="s">
        <v>96</v>
      </c>
      <c r="K42" s="5"/>
    </row>
    <row r="43" spans="1:11" s="96" customFormat="1" ht="16.5" customHeight="1">
      <c r="A43" s="2">
        <v>22</v>
      </c>
      <c r="B43" s="2" t="s">
        <v>302</v>
      </c>
      <c r="C43" s="2">
        <v>3293</v>
      </c>
      <c r="D43" s="24" t="s">
        <v>490</v>
      </c>
      <c r="E43" s="57" t="s">
        <v>305</v>
      </c>
      <c r="F43" s="31">
        <v>12195.121951219513</v>
      </c>
      <c r="G43" s="6">
        <v>15000</v>
      </c>
      <c r="H43" s="6"/>
      <c r="I43" s="8" t="s">
        <v>19</v>
      </c>
      <c r="J43" s="8" t="s">
        <v>96</v>
      </c>
      <c r="K43" s="5"/>
    </row>
    <row r="44" spans="1:11" s="98" customFormat="1" ht="21" customHeight="1">
      <c r="A44" s="2">
        <v>23</v>
      </c>
      <c r="B44" s="24" t="s">
        <v>306</v>
      </c>
      <c r="C44" s="24">
        <v>4221</v>
      </c>
      <c r="D44" s="24" t="s">
        <v>435</v>
      </c>
      <c r="E44" s="58" t="s">
        <v>307</v>
      </c>
      <c r="F44" s="31">
        <v>69105.69105691057</v>
      </c>
      <c r="G44" s="31">
        <v>85000</v>
      </c>
      <c r="H44" s="63"/>
      <c r="I44" s="8" t="s">
        <v>19</v>
      </c>
      <c r="J44" s="8" t="s">
        <v>96</v>
      </c>
      <c r="K44" s="64"/>
    </row>
    <row r="45" spans="1:11" s="98" customFormat="1" ht="21" customHeight="1">
      <c r="A45" s="2">
        <v>24</v>
      </c>
      <c r="B45" s="24" t="s">
        <v>306</v>
      </c>
      <c r="C45" s="24">
        <v>4221</v>
      </c>
      <c r="D45" s="24" t="s">
        <v>210</v>
      </c>
      <c r="E45" s="58" t="s">
        <v>308</v>
      </c>
      <c r="F45" s="31">
        <v>4065.040650406504</v>
      </c>
      <c r="G45" s="31">
        <v>5000</v>
      </c>
      <c r="H45" s="63"/>
      <c r="I45" s="8" t="s">
        <v>19</v>
      </c>
      <c r="J45" s="8" t="s">
        <v>96</v>
      </c>
      <c r="K45" s="64"/>
    </row>
    <row r="46" spans="1:11" s="98" customFormat="1" ht="21" customHeight="1">
      <c r="A46" s="2">
        <v>25</v>
      </c>
      <c r="B46" s="24" t="s">
        <v>309</v>
      </c>
      <c r="C46" s="24">
        <v>4221</v>
      </c>
      <c r="D46" s="24" t="s">
        <v>310</v>
      </c>
      <c r="E46" s="58" t="s">
        <v>311</v>
      </c>
      <c r="F46" s="31">
        <v>12195.121951219513</v>
      </c>
      <c r="G46" s="31">
        <v>15000</v>
      </c>
      <c r="H46" s="63"/>
      <c r="I46" s="8" t="s">
        <v>19</v>
      </c>
      <c r="J46" s="8" t="s">
        <v>96</v>
      </c>
      <c r="K46" s="64"/>
    </row>
    <row r="47" spans="1:11" s="98" customFormat="1" ht="21" customHeight="1">
      <c r="A47" s="2">
        <v>26</v>
      </c>
      <c r="B47" s="24" t="s">
        <v>309</v>
      </c>
      <c r="C47" s="24">
        <v>4221</v>
      </c>
      <c r="D47" s="24" t="s">
        <v>310</v>
      </c>
      <c r="E47" s="58" t="s">
        <v>312</v>
      </c>
      <c r="F47" s="31">
        <v>9756.09756097561</v>
      </c>
      <c r="G47" s="31">
        <v>12000</v>
      </c>
      <c r="H47" s="63"/>
      <c r="I47" s="8" t="s">
        <v>19</v>
      </c>
      <c r="J47" s="8" t="s">
        <v>96</v>
      </c>
      <c r="K47" s="64"/>
    </row>
    <row r="48" spans="1:11" s="97" customFormat="1" ht="21" customHeight="1">
      <c r="A48" s="2">
        <v>27</v>
      </c>
      <c r="B48" s="24" t="s">
        <v>309</v>
      </c>
      <c r="C48" s="24">
        <v>4221</v>
      </c>
      <c r="D48" s="8" t="s">
        <v>313</v>
      </c>
      <c r="E48" s="3" t="s">
        <v>314</v>
      </c>
      <c r="F48" s="31">
        <v>51219.512195121955</v>
      </c>
      <c r="G48" s="6">
        <v>63000</v>
      </c>
      <c r="H48" s="65"/>
      <c r="I48" s="8" t="s">
        <v>19</v>
      </c>
      <c r="J48" s="8" t="s">
        <v>96</v>
      </c>
      <c r="K48" s="37"/>
    </row>
    <row r="49" spans="1:11" s="99" customFormat="1" ht="21" customHeight="1">
      <c r="A49" s="2">
        <v>28</v>
      </c>
      <c r="B49" s="16" t="s">
        <v>315</v>
      </c>
      <c r="C49" s="24">
        <v>4222</v>
      </c>
      <c r="D49" s="24" t="s">
        <v>316</v>
      </c>
      <c r="E49" s="58" t="s">
        <v>317</v>
      </c>
      <c r="F49" s="31">
        <v>4065.040650406504</v>
      </c>
      <c r="G49" s="31">
        <v>5000</v>
      </c>
      <c r="H49" s="66"/>
      <c r="I49" s="8" t="s">
        <v>19</v>
      </c>
      <c r="J49" s="8" t="s">
        <v>96</v>
      </c>
      <c r="K49" s="67"/>
    </row>
    <row r="50" spans="1:11" s="99" customFormat="1" ht="21" customHeight="1">
      <c r="A50" s="2">
        <v>29</v>
      </c>
      <c r="B50" s="16" t="s">
        <v>315</v>
      </c>
      <c r="C50" s="24">
        <v>4222</v>
      </c>
      <c r="D50" s="24" t="s">
        <v>318</v>
      </c>
      <c r="E50" s="58" t="s">
        <v>319</v>
      </c>
      <c r="F50" s="31">
        <v>4065.040650406504</v>
      </c>
      <c r="G50" s="31">
        <v>5000</v>
      </c>
      <c r="H50" s="68"/>
      <c r="I50" s="8" t="s">
        <v>19</v>
      </c>
      <c r="J50" s="8" t="s">
        <v>96</v>
      </c>
      <c r="K50" s="67"/>
    </row>
    <row r="51" spans="1:11" s="98" customFormat="1" ht="21" customHeight="1">
      <c r="A51" s="2">
        <v>30</v>
      </c>
      <c r="B51" s="16" t="s">
        <v>320</v>
      </c>
      <c r="C51" s="16">
        <v>4223</v>
      </c>
      <c r="D51" s="24" t="s">
        <v>321</v>
      </c>
      <c r="E51" s="58" t="s">
        <v>322</v>
      </c>
      <c r="F51" s="31">
        <v>6504.065040650406</v>
      </c>
      <c r="G51" s="31">
        <v>8000</v>
      </c>
      <c r="H51" s="68"/>
      <c r="I51" s="8" t="s">
        <v>19</v>
      </c>
      <c r="J51" s="8" t="s">
        <v>96</v>
      </c>
      <c r="K51" s="67"/>
    </row>
    <row r="52" spans="1:11" s="97" customFormat="1" ht="36.75" customHeight="1">
      <c r="A52" s="2">
        <v>31</v>
      </c>
      <c r="B52" s="16" t="s">
        <v>493</v>
      </c>
      <c r="C52" s="16">
        <v>4223</v>
      </c>
      <c r="D52" s="2" t="s">
        <v>323</v>
      </c>
      <c r="E52" s="57" t="s">
        <v>324</v>
      </c>
      <c r="F52" s="31">
        <v>28455.28</v>
      </c>
      <c r="G52" s="6">
        <v>35000</v>
      </c>
      <c r="H52" s="69"/>
      <c r="I52" s="8" t="s">
        <v>19</v>
      </c>
      <c r="J52" s="8" t="s">
        <v>96</v>
      </c>
      <c r="K52" s="70"/>
    </row>
    <row r="53" spans="1:11" s="1" customFormat="1" ht="21" customHeight="1">
      <c r="A53" s="2">
        <v>32</v>
      </c>
      <c r="B53" s="2" t="s">
        <v>202</v>
      </c>
      <c r="C53" s="2">
        <v>3223</v>
      </c>
      <c r="D53" s="2" t="s">
        <v>74</v>
      </c>
      <c r="E53" s="3" t="s">
        <v>75</v>
      </c>
      <c r="F53" s="4">
        <v>9756.1</v>
      </c>
      <c r="G53" s="4">
        <v>12000</v>
      </c>
      <c r="H53" s="5"/>
      <c r="I53" s="2" t="s">
        <v>19</v>
      </c>
      <c r="J53" s="8" t="s">
        <v>96</v>
      </c>
      <c r="K53" s="8"/>
    </row>
    <row r="54" spans="1:11" s="1" customFormat="1" ht="21" customHeight="1">
      <c r="A54" s="2">
        <v>33</v>
      </c>
      <c r="B54" s="2" t="s">
        <v>203</v>
      </c>
      <c r="C54" s="2">
        <v>3232</v>
      </c>
      <c r="D54" s="2" t="s">
        <v>204</v>
      </c>
      <c r="E54" s="3" t="s">
        <v>494</v>
      </c>
      <c r="F54" s="4">
        <v>17195.12</v>
      </c>
      <c r="G54" s="4">
        <v>21150</v>
      </c>
      <c r="H54" s="5"/>
      <c r="I54" s="2" t="s">
        <v>19</v>
      </c>
      <c r="J54" s="8" t="s">
        <v>96</v>
      </c>
      <c r="K54" s="8"/>
    </row>
    <row r="55" spans="1:11" s="1" customFormat="1" ht="21" customHeight="1">
      <c r="A55" s="2">
        <v>34</v>
      </c>
      <c r="B55" s="2" t="s">
        <v>203</v>
      </c>
      <c r="C55" s="2">
        <v>3232</v>
      </c>
      <c r="D55" s="2" t="s">
        <v>205</v>
      </c>
      <c r="E55" s="3" t="s">
        <v>495</v>
      </c>
      <c r="F55" s="4">
        <v>34918.7</v>
      </c>
      <c r="G55" s="4">
        <v>42950</v>
      </c>
      <c r="H55" s="5"/>
      <c r="I55" s="2" t="s">
        <v>19</v>
      </c>
      <c r="J55" s="8" t="s">
        <v>96</v>
      </c>
      <c r="K55" s="8"/>
    </row>
    <row r="56" spans="1:11" s="1" customFormat="1" ht="40.5" customHeight="1">
      <c r="A56" s="2">
        <v>35</v>
      </c>
      <c r="B56" s="16" t="s">
        <v>460</v>
      </c>
      <c r="C56" s="16" t="s">
        <v>461</v>
      </c>
      <c r="D56" s="2" t="s">
        <v>93</v>
      </c>
      <c r="E56" s="3" t="s">
        <v>496</v>
      </c>
      <c r="F56" s="4">
        <v>68373.98</v>
      </c>
      <c r="G56" s="4">
        <f>F56*1.23</f>
        <v>84099.9954</v>
      </c>
      <c r="H56" s="5"/>
      <c r="I56" s="2" t="s">
        <v>19</v>
      </c>
      <c r="J56" s="8" t="s">
        <v>96</v>
      </c>
      <c r="K56" s="8"/>
    </row>
    <row r="57" spans="1:11" s="1" customFormat="1" ht="21" customHeight="1">
      <c r="A57" s="2">
        <v>36</v>
      </c>
      <c r="B57" s="2" t="s">
        <v>203</v>
      </c>
      <c r="C57" s="2">
        <v>3232</v>
      </c>
      <c r="D57" s="2" t="s">
        <v>206</v>
      </c>
      <c r="E57" s="3" t="s">
        <v>497</v>
      </c>
      <c r="F57" s="4">
        <v>60975.6</v>
      </c>
      <c r="G57" s="4">
        <v>75000</v>
      </c>
      <c r="H57" s="5"/>
      <c r="I57" s="2" t="s">
        <v>19</v>
      </c>
      <c r="J57" s="8" t="s">
        <v>96</v>
      </c>
      <c r="K57" s="8"/>
    </row>
    <row r="58" spans="1:11" s="1" customFormat="1" ht="33.75" customHeight="1">
      <c r="A58" s="2">
        <v>37</v>
      </c>
      <c r="B58" s="2" t="s">
        <v>207</v>
      </c>
      <c r="C58" s="2">
        <v>4221</v>
      </c>
      <c r="D58" s="2" t="s">
        <v>208</v>
      </c>
      <c r="E58" s="3" t="s">
        <v>209</v>
      </c>
      <c r="F58" s="4">
        <v>67479.67</v>
      </c>
      <c r="G58" s="4">
        <v>83000</v>
      </c>
      <c r="H58" s="5"/>
      <c r="I58" s="2" t="s">
        <v>19</v>
      </c>
      <c r="J58" s="8" t="s">
        <v>96</v>
      </c>
      <c r="K58" s="8"/>
    </row>
    <row r="59" spans="1:11" s="1" customFormat="1" ht="34.5" customHeight="1">
      <c r="A59" s="2">
        <v>38</v>
      </c>
      <c r="B59" s="2" t="s">
        <v>207</v>
      </c>
      <c r="C59" s="2">
        <v>4221</v>
      </c>
      <c r="D59" s="2" t="s">
        <v>210</v>
      </c>
      <c r="E59" s="3" t="s">
        <v>211</v>
      </c>
      <c r="F59" s="4">
        <v>60975.6</v>
      </c>
      <c r="G59" s="4">
        <v>75000</v>
      </c>
      <c r="H59" s="5"/>
      <c r="I59" s="2" t="s">
        <v>19</v>
      </c>
      <c r="J59" s="8" t="s">
        <v>96</v>
      </c>
      <c r="K59" s="8"/>
    </row>
    <row r="60" spans="1:11" s="1" customFormat="1" ht="19.5" customHeight="1">
      <c r="A60" s="2">
        <v>39</v>
      </c>
      <c r="B60" s="2" t="s">
        <v>207</v>
      </c>
      <c r="C60" s="2">
        <v>4221</v>
      </c>
      <c r="D60" s="2" t="s">
        <v>212</v>
      </c>
      <c r="E60" s="3" t="s">
        <v>213</v>
      </c>
      <c r="F60" s="4">
        <v>8130.08</v>
      </c>
      <c r="G60" s="4">
        <v>10000</v>
      </c>
      <c r="H60" s="5"/>
      <c r="I60" s="2" t="s">
        <v>19</v>
      </c>
      <c r="J60" s="8" t="s">
        <v>96</v>
      </c>
      <c r="K60" s="8"/>
    </row>
    <row r="61" spans="1:11" s="1" customFormat="1" ht="35.25" customHeight="1">
      <c r="A61" s="2">
        <v>40</v>
      </c>
      <c r="B61" s="2" t="s">
        <v>207</v>
      </c>
      <c r="C61" s="2">
        <v>4221</v>
      </c>
      <c r="D61" s="2" t="s">
        <v>214</v>
      </c>
      <c r="E61" s="3" t="s">
        <v>215</v>
      </c>
      <c r="F61" s="4">
        <v>14796.75</v>
      </c>
      <c r="G61" s="4">
        <v>18200</v>
      </c>
      <c r="H61" s="5"/>
      <c r="I61" s="2" t="s">
        <v>19</v>
      </c>
      <c r="J61" s="8" t="s">
        <v>96</v>
      </c>
      <c r="K61" s="8"/>
    </row>
    <row r="62" spans="1:11" s="1" customFormat="1" ht="19.5" customHeight="1">
      <c r="A62" s="2">
        <v>41</v>
      </c>
      <c r="B62" s="2" t="s">
        <v>216</v>
      </c>
      <c r="C62" s="2">
        <v>4223</v>
      </c>
      <c r="D62" s="2" t="s">
        <v>217</v>
      </c>
      <c r="E62" s="3" t="s">
        <v>218</v>
      </c>
      <c r="F62" s="4">
        <v>24390.24</v>
      </c>
      <c r="G62" s="4">
        <v>30000</v>
      </c>
      <c r="H62" s="5"/>
      <c r="I62" s="2" t="s">
        <v>19</v>
      </c>
      <c r="J62" s="8" t="s">
        <v>96</v>
      </c>
      <c r="K62" s="8"/>
    </row>
    <row r="63" spans="1:11" s="1" customFormat="1" ht="41.25" customHeight="1">
      <c r="A63" s="2">
        <v>42</v>
      </c>
      <c r="B63" s="2" t="s">
        <v>216</v>
      </c>
      <c r="C63" s="2">
        <v>4223</v>
      </c>
      <c r="D63" s="2" t="s">
        <v>219</v>
      </c>
      <c r="E63" s="3" t="s">
        <v>220</v>
      </c>
      <c r="F63" s="4">
        <v>28455.28</v>
      </c>
      <c r="G63" s="4">
        <v>35000</v>
      </c>
      <c r="H63" s="5"/>
      <c r="I63" s="2" t="s">
        <v>19</v>
      </c>
      <c r="J63" s="8" t="s">
        <v>96</v>
      </c>
      <c r="K63" s="8"/>
    </row>
    <row r="64" spans="1:11" s="1" customFormat="1" ht="38.25" customHeight="1">
      <c r="A64" s="2">
        <v>43</v>
      </c>
      <c r="B64" s="2" t="s">
        <v>221</v>
      </c>
      <c r="C64" s="2">
        <v>4227</v>
      </c>
      <c r="D64" s="2" t="s">
        <v>222</v>
      </c>
      <c r="E64" s="3" t="s">
        <v>268</v>
      </c>
      <c r="F64" s="4">
        <v>40650.41</v>
      </c>
      <c r="G64" s="4">
        <v>50000</v>
      </c>
      <c r="H64" s="5"/>
      <c r="I64" s="2" t="s">
        <v>19</v>
      </c>
      <c r="J64" s="8" t="s">
        <v>96</v>
      </c>
      <c r="K64" s="8"/>
    </row>
    <row r="65" spans="1:11" s="1" customFormat="1" ht="20.25" customHeight="1">
      <c r="A65" s="2">
        <v>44</v>
      </c>
      <c r="B65" s="2" t="s">
        <v>223</v>
      </c>
      <c r="C65" s="2">
        <v>4214</v>
      </c>
      <c r="D65" s="2" t="s">
        <v>224</v>
      </c>
      <c r="E65" s="3" t="s">
        <v>225</v>
      </c>
      <c r="F65" s="4">
        <v>65040.65</v>
      </c>
      <c r="G65" s="4">
        <v>80000</v>
      </c>
      <c r="H65" s="5"/>
      <c r="I65" s="2" t="s">
        <v>19</v>
      </c>
      <c r="J65" s="8" t="s">
        <v>96</v>
      </c>
      <c r="K65" s="8"/>
    </row>
    <row r="66" spans="1:11" s="1" customFormat="1" ht="33.75" customHeight="1">
      <c r="A66" s="2">
        <v>45</v>
      </c>
      <c r="B66" s="2" t="s">
        <v>223</v>
      </c>
      <c r="C66" s="2">
        <v>4214</v>
      </c>
      <c r="D66" s="2" t="s">
        <v>226</v>
      </c>
      <c r="E66" s="3" t="s">
        <v>227</v>
      </c>
      <c r="F66" s="4">
        <v>61788.61</v>
      </c>
      <c r="G66" s="4">
        <v>76000</v>
      </c>
      <c r="H66" s="5"/>
      <c r="I66" s="2" t="s">
        <v>19</v>
      </c>
      <c r="J66" s="8" t="s">
        <v>96</v>
      </c>
      <c r="K66" s="8"/>
    </row>
    <row r="67" spans="1:11" s="1" customFormat="1" ht="32.25" customHeight="1">
      <c r="A67" s="2">
        <v>46</v>
      </c>
      <c r="B67" s="2" t="s">
        <v>228</v>
      </c>
      <c r="C67" s="2">
        <v>4227</v>
      </c>
      <c r="D67" s="2" t="s">
        <v>421</v>
      </c>
      <c r="E67" s="3" t="s">
        <v>267</v>
      </c>
      <c r="F67" s="4">
        <v>67479.67</v>
      </c>
      <c r="G67" s="4">
        <v>83000</v>
      </c>
      <c r="H67" s="5"/>
      <c r="I67" s="2" t="s">
        <v>19</v>
      </c>
      <c r="J67" s="8" t="s">
        <v>96</v>
      </c>
      <c r="K67" s="8"/>
    </row>
    <row r="68" spans="1:11" ht="36" customHeight="1">
      <c r="A68" s="2">
        <v>47</v>
      </c>
      <c r="B68" s="2" t="s">
        <v>16</v>
      </c>
      <c r="C68" s="2">
        <v>4214</v>
      </c>
      <c r="D68" s="2" t="s">
        <v>17</v>
      </c>
      <c r="E68" s="3" t="s">
        <v>18</v>
      </c>
      <c r="F68" s="4">
        <v>162601.63</v>
      </c>
      <c r="G68" s="4">
        <v>200000</v>
      </c>
      <c r="H68" s="5"/>
      <c r="I68" s="2" t="s">
        <v>19</v>
      </c>
      <c r="J68" s="8" t="s">
        <v>250</v>
      </c>
      <c r="K68" s="8"/>
    </row>
    <row r="69" spans="1:11" ht="36" customHeight="1">
      <c r="A69" s="2">
        <v>48</v>
      </c>
      <c r="B69" s="2" t="s">
        <v>466</v>
      </c>
      <c r="C69" s="2">
        <v>3239</v>
      </c>
      <c r="D69" s="2" t="s">
        <v>467</v>
      </c>
      <c r="E69" s="3" t="s">
        <v>468</v>
      </c>
      <c r="F69" s="4">
        <v>17000</v>
      </c>
      <c r="G69" s="4">
        <v>20210</v>
      </c>
      <c r="H69" s="5"/>
      <c r="I69" s="2" t="s">
        <v>19</v>
      </c>
      <c r="J69" s="8" t="s">
        <v>96</v>
      </c>
      <c r="K69" s="8"/>
    </row>
    <row r="70" spans="1:11" ht="36" customHeight="1">
      <c r="A70" s="123" t="s">
        <v>472</v>
      </c>
      <c r="B70" s="123"/>
      <c r="C70" s="123"/>
      <c r="D70" s="123"/>
      <c r="E70" s="123"/>
      <c r="F70" s="81">
        <f>SUM(F22:F69)</f>
        <v>5552609.711951221</v>
      </c>
      <c r="G70" s="81">
        <f>SUM(G22:G69)</f>
        <v>4070609.9954</v>
      </c>
      <c r="H70" s="81">
        <f>SUM(H22:H69)</f>
        <v>4137600</v>
      </c>
      <c r="I70" s="2"/>
      <c r="J70" s="8"/>
      <c r="K70" s="8"/>
    </row>
    <row r="71" spans="1:11" ht="37.5" customHeight="1">
      <c r="A71" s="114" t="s">
        <v>14</v>
      </c>
      <c r="B71" s="115"/>
      <c r="C71" s="115"/>
      <c r="D71" s="115"/>
      <c r="E71" s="115"/>
      <c r="F71" s="115"/>
      <c r="G71" s="115"/>
      <c r="H71" s="115"/>
      <c r="I71" s="115"/>
      <c r="J71" s="115"/>
      <c r="K71" s="116"/>
    </row>
    <row r="72" spans="1:11" s="96" customFormat="1" ht="18" customHeight="1">
      <c r="A72" s="2">
        <v>49</v>
      </c>
      <c r="B72" s="2" t="s">
        <v>294</v>
      </c>
      <c r="C72" s="2">
        <v>3232</v>
      </c>
      <c r="D72" s="2" t="s">
        <v>406</v>
      </c>
      <c r="E72" s="57" t="s">
        <v>407</v>
      </c>
      <c r="F72" s="6">
        <f>G72/1.23</f>
        <v>13658.536585365853</v>
      </c>
      <c r="G72" s="6">
        <v>16800</v>
      </c>
      <c r="H72" s="62"/>
      <c r="I72" s="8" t="s">
        <v>19</v>
      </c>
      <c r="J72" s="8" t="s">
        <v>96</v>
      </c>
      <c r="K72" s="5"/>
    </row>
    <row r="73" spans="1:11" s="96" customFormat="1" ht="18" customHeight="1">
      <c r="A73" s="2">
        <v>50</v>
      </c>
      <c r="B73" s="2" t="s">
        <v>294</v>
      </c>
      <c r="C73" s="2">
        <v>3232</v>
      </c>
      <c r="D73" s="2" t="s">
        <v>408</v>
      </c>
      <c r="E73" s="57" t="s">
        <v>477</v>
      </c>
      <c r="F73" s="6">
        <f>G73/1.23</f>
        <v>4065.040650406504</v>
      </c>
      <c r="G73" s="6">
        <v>5000</v>
      </c>
      <c r="H73" s="62"/>
      <c r="I73" s="8" t="s">
        <v>19</v>
      </c>
      <c r="J73" s="8" t="s">
        <v>96</v>
      </c>
      <c r="K73" s="5"/>
    </row>
    <row r="74" spans="1:11" s="96" customFormat="1" ht="18" customHeight="1">
      <c r="A74" s="2">
        <v>51</v>
      </c>
      <c r="B74" s="2" t="s">
        <v>294</v>
      </c>
      <c r="C74" s="2">
        <v>3232</v>
      </c>
      <c r="D74" s="2" t="s">
        <v>409</v>
      </c>
      <c r="E74" s="57" t="s">
        <v>410</v>
      </c>
      <c r="F74" s="6">
        <v>4065.04</v>
      </c>
      <c r="G74" s="6">
        <v>5000</v>
      </c>
      <c r="H74" s="62"/>
      <c r="I74" s="8" t="s">
        <v>19</v>
      </c>
      <c r="J74" s="8" t="s">
        <v>96</v>
      </c>
      <c r="K74" s="5"/>
    </row>
    <row r="75" spans="1:11" s="96" customFormat="1" ht="18" customHeight="1">
      <c r="A75" s="2">
        <v>52</v>
      </c>
      <c r="B75" s="2" t="s">
        <v>294</v>
      </c>
      <c r="C75" s="2">
        <v>3232</v>
      </c>
      <c r="D75" s="2" t="s">
        <v>411</v>
      </c>
      <c r="E75" s="57" t="s">
        <v>412</v>
      </c>
      <c r="F75" s="6">
        <f>G75/1.23</f>
        <v>4065.040650406504</v>
      </c>
      <c r="G75" s="6">
        <v>5000</v>
      </c>
      <c r="H75" s="62"/>
      <c r="I75" s="8" t="s">
        <v>19</v>
      </c>
      <c r="J75" s="8" t="s">
        <v>96</v>
      </c>
      <c r="K75" s="5"/>
    </row>
    <row r="76" spans="1:11" s="96" customFormat="1" ht="18" customHeight="1">
      <c r="A76" s="2">
        <v>53</v>
      </c>
      <c r="B76" s="2" t="s">
        <v>294</v>
      </c>
      <c r="C76" s="2">
        <v>3232</v>
      </c>
      <c r="D76" s="2" t="s">
        <v>94</v>
      </c>
      <c r="E76" s="57" t="s">
        <v>413</v>
      </c>
      <c r="F76" s="6">
        <f>G76/1.23</f>
        <v>4065.040650406504</v>
      </c>
      <c r="G76" s="6">
        <v>5000</v>
      </c>
      <c r="H76" s="62"/>
      <c r="I76" s="8" t="s">
        <v>19</v>
      </c>
      <c r="J76" s="8" t="s">
        <v>96</v>
      </c>
      <c r="K76" s="5"/>
    </row>
    <row r="77" spans="1:11" s="1" customFormat="1" ht="24" customHeight="1">
      <c r="A77" s="2">
        <v>54</v>
      </c>
      <c r="B77" s="2" t="s">
        <v>229</v>
      </c>
      <c r="C77" s="2">
        <v>3232</v>
      </c>
      <c r="D77" s="2" t="s">
        <v>94</v>
      </c>
      <c r="E77" s="3" t="s">
        <v>230</v>
      </c>
      <c r="F77" s="4">
        <v>24390.24</v>
      </c>
      <c r="G77" s="4">
        <v>30000</v>
      </c>
      <c r="H77" s="5"/>
      <c r="I77" s="2" t="s">
        <v>19</v>
      </c>
      <c r="J77" s="8" t="s">
        <v>96</v>
      </c>
      <c r="K77" s="8"/>
    </row>
    <row r="78" spans="1:11" s="1" customFormat="1" ht="25.5">
      <c r="A78" s="2">
        <v>55</v>
      </c>
      <c r="B78" s="2" t="s">
        <v>229</v>
      </c>
      <c r="C78" s="2">
        <v>3232</v>
      </c>
      <c r="D78" s="2" t="s">
        <v>257</v>
      </c>
      <c r="E78" s="3" t="s">
        <v>258</v>
      </c>
      <c r="F78" s="4">
        <v>60975.6</v>
      </c>
      <c r="G78" s="4">
        <v>75000</v>
      </c>
      <c r="H78" s="5"/>
      <c r="I78" s="2" t="s">
        <v>19</v>
      </c>
      <c r="J78" s="8" t="s">
        <v>96</v>
      </c>
      <c r="K78" s="8"/>
    </row>
    <row r="79" spans="1:11" s="1" customFormat="1" ht="38.25">
      <c r="A79" s="2">
        <v>56</v>
      </c>
      <c r="B79" s="2" t="s">
        <v>229</v>
      </c>
      <c r="C79" s="2">
        <v>3232</v>
      </c>
      <c r="D79" s="2" t="s">
        <v>259</v>
      </c>
      <c r="E79" s="3" t="s">
        <v>260</v>
      </c>
      <c r="F79" s="4">
        <v>601626.01</v>
      </c>
      <c r="G79" s="4">
        <v>740000</v>
      </c>
      <c r="H79" s="5"/>
      <c r="I79" s="2" t="s">
        <v>19</v>
      </c>
      <c r="J79" s="8" t="s">
        <v>182</v>
      </c>
      <c r="K79" s="8"/>
    </row>
    <row r="80" spans="1:11" s="1" customFormat="1" ht="32.25" customHeight="1">
      <c r="A80" s="2">
        <v>57</v>
      </c>
      <c r="B80" s="2" t="s">
        <v>229</v>
      </c>
      <c r="C80" s="2">
        <v>3232</v>
      </c>
      <c r="D80" s="2" t="s">
        <v>98</v>
      </c>
      <c r="E80" s="3" t="s">
        <v>261</v>
      </c>
      <c r="F80" s="4">
        <v>813008.13</v>
      </c>
      <c r="G80" s="4">
        <v>1000000</v>
      </c>
      <c r="H80" s="5"/>
      <c r="I80" s="2" t="s">
        <v>19</v>
      </c>
      <c r="J80" s="8" t="s">
        <v>182</v>
      </c>
      <c r="K80" s="8"/>
    </row>
    <row r="81" spans="1:11" s="1" customFormat="1" ht="32.25" customHeight="1">
      <c r="A81" s="2">
        <v>58</v>
      </c>
      <c r="B81" s="2" t="s">
        <v>216</v>
      </c>
      <c r="C81" s="2">
        <v>4223</v>
      </c>
      <c r="D81" s="2" t="s">
        <v>82</v>
      </c>
      <c r="E81" s="3" t="s">
        <v>83</v>
      </c>
      <c r="F81" s="4">
        <v>69105.69</v>
      </c>
      <c r="G81" s="4">
        <v>85000</v>
      </c>
      <c r="H81" s="5"/>
      <c r="I81" s="2" t="s">
        <v>19</v>
      </c>
      <c r="J81" s="8" t="s">
        <v>96</v>
      </c>
      <c r="K81" s="8"/>
    </row>
    <row r="82" spans="1:11" s="1" customFormat="1" ht="32.25" customHeight="1">
      <c r="A82" s="2">
        <v>59</v>
      </c>
      <c r="B82" s="2" t="s">
        <v>231</v>
      </c>
      <c r="C82" s="2">
        <v>3811</v>
      </c>
      <c r="D82" s="2" t="s">
        <v>98</v>
      </c>
      <c r="E82" s="3" t="s">
        <v>262</v>
      </c>
      <c r="F82" s="4">
        <v>544715.44</v>
      </c>
      <c r="G82" s="4">
        <v>670000</v>
      </c>
      <c r="H82" s="5"/>
      <c r="I82" s="2" t="s">
        <v>19</v>
      </c>
      <c r="J82" s="8" t="s">
        <v>182</v>
      </c>
      <c r="K82" s="8"/>
    </row>
    <row r="83" spans="1:11" s="1" customFormat="1" ht="45.75" customHeight="1">
      <c r="A83" s="2">
        <v>60</v>
      </c>
      <c r="B83" s="2" t="s">
        <v>231</v>
      </c>
      <c r="C83" s="2">
        <v>3811</v>
      </c>
      <c r="D83" s="2" t="s">
        <v>98</v>
      </c>
      <c r="E83" s="3" t="s">
        <v>263</v>
      </c>
      <c r="F83" s="4">
        <v>82789.43</v>
      </c>
      <c r="G83" s="4">
        <v>101831</v>
      </c>
      <c r="H83" s="5"/>
      <c r="I83" s="2" t="s">
        <v>19</v>
      </c>
      <c r="J83" s="8" t="s">
        <v>369</v>
      </c>
      <c r="K83" s="8"/>
    </row>
    <row r="84" spans="1:11" s="1" customFormat="1" ht="32.25" customHeight="1">
      <c r="A84" s="2">
        <v>61</v>
      </c>
      <c r="B84" s="2" t="s">
        <v>231</v>
      </c>
      <c r="C84" s="2">
        <v>3811</v>
      </c>
      <c r="D84" s="2" t="s">
        <v>85</v>
      </c>
      <c r="E84" s="3" t="s">
        <v>424</v>
      </c>
      <c r="F84" s="4">
        <v>12195.12</v>
      </c>
      <c r="G84" s="4">
        <v>15000</v>
      </c>
      <c r="H84" s="5"/>
      <c r="I84" s="2" t="s">
        <v>19</v>
      </c>
      <c r="J84" s="8" t="s">
        <v>96</v>
      </c>
      <c r="K84" s="8"/>
    </row>
    <row r="85" spans="1:11" s="1" customFormat="1" ht="21" customHeight="1">
      <c r="A85" s="2">
        <v>62</v>
      </c>
      <c r="B85" s="2" t="s">
        <v>223</v>
      </c>
      <c r="C85" s="2">
        <v>4214</v>
      </c>
      <c r="D85" s="2" t="s">
        <v>85</v>
      </c>
      <c r="E85" s="3" t="s">
        <v>86</v>
      </c>
      <c r="F85" s="4">
        <v>650406.5</v>
      </c>
      <c r="G85" s="4">
        <v>800000</v>
      </c>
      <c r="H85" s="5"/>
      <c r="I85" s="2" t="s">
        <v>19</v>
      </c>
      <c r="J85" s="8" t="s">
        <v>182</v>
      </c>
      <c r="K85" s="8"/>
    </row>
    <row r="86" spans="1:11" s="1" customFormat="1" ht="30" customHeight="1">
      <c r="A86" s="2">
        <v>63</v>
      </c>
      <c r="B86" s="2" t="s">
        <v>223</v>
      </c>
      <c r="C86" s="2">
        <v>4214</v>
      </c>
      <c r="D86" s="2" t="s">
        <v>87</v>
      </c>
      <c r="E86" s="3" t="s">
        <v>264</v>
      </c>
      <c r="F86" s="4">
        <v>203252.03</v>
      </c>
      <c r="G86" s="4">
        <v>250000</v>
      </c>
      <c r="H86" s="5"/>
      <c r="I86" s="2" t="s">
        <v>19</v>
      </c>
      <c r="J86" s="8" t="s">
        <v>182</v>
      </c>
      <c r="K86" s="8"/>
    </row>
    <row r="87" spans="1:11" s="1" customFormat="1" ht="30" customHeight="1">
      <c r="A87" s="2">
        <v>64</v>
      </c>
      <c r="B87" s="2" t="s">
        <v>223</v>
      </c>
      <c r="C87" s="2">
        <v>4214</v>
      </c>
      <c r="D87" s="2" t="s">
        <v>84</v>
      </c>
      <c r="E87" s="3" t="s">
        <v>232</v>
      </c>
      <c r="F87" s="4">
        <v>65040.65</v>
      </c>
      <c r="G87" s="4">
        <v>80000</v>
      </c>
      <c r="H87" s="5"/>
      <c r="I87" s="2" t="s">
        <v>19</v>
      </c>
      <c r="J87" s="8" t="s">
        <v>96</v>
      </c>
      <c r="K87" s="8"/>
    </row>
    <row r="88" spans="1:11" s="1" customFormat="1" ht="30" customHeight="1">
      <c r="A88" s="2">
        <v>65</v>
      </c>
      <c r="B88" s="2" t="s">
        <v>223</v>
      </c>
      <c r="C88" s="2">
        <v>4214</v>
      </c>
      <c r="D88" s="2" t="s">
        <v>90</v>
      </c>
      <c r="E88" s="3" t="s">
        <v>462</v>
      </c>
      <c r="F88" s="4">
        <v>67479.67</v>
      </c>
      <c r="G88" s="4">
        <v>83000</v>
      </c>
      <c r="H88" s="5"/>
      <c r="I88" s="2" t="s">
        <v>19</v>
      </c>
      <c r="J88" s="8" t="s">
        <v>96</v>
      </c>
      <c r="K88" s="8"/>
    </row>
    <row r="89" spans="1:11" s="1" customFormat="1" ht="20.25" customHeight="1">
      <c r="A89" s="2">
        <v>66</v>
      </c>
      <c r="B89" s="2" t="s">
        <v>223</v>
      </c>
      <c r="C89" s="2">
        <v>4214</v>
      </c>
      <c r="D89" s="2" t="s">
        <v>88</v>
      </c>
      <c r="E89" s="3" t="s">
        <v>89</v>
      </c>
      <c r="F89" s="4">
        <v>65040.65</v>
      </c>
      <c r="G89" s="4">
        <v>80000</v>
      </c>
      <c r="H89" s="5"/>
      <c r="I89" s="2" t="s">
        <v>19</v>
      </c>
      <c r="J89" s="8" t="s">
        <v>96</v>
      </c>
      <c r="K89" s="8"/>
    </row>
    <row r="90" spans="1:11" s="1" customFormat="1" ht="32.25" customHeight="1">
      <c r="A90" s="2">
        <v>67</v>
      </c>
      <c r="B90" s="2" t="s">
        <v>223</v>
      </c>
      <c r="C90" s="2">
        <v>4214</v>
      </c>
      <c r="D90" s="2" t="s">
        <v>84</v>
      </c>
      <c r="E90" s="3" t="s">
        <v>425</v>
      </c>
      <c r="F90" s="4">
        <v>67479.67</v>
      </c>
      <c r="G90" s="4">
        <v>83000</v>
      </c>
      <c r="H90" s="5"/>
      <c r="I90" s="2" t="s">
        <v>19</v>
      </c>
      <c r="J90" s="8" t="s">
        <v>96</v>
      </c>
      <c r="K90" s="8"/>
    </row>
    <row r="91" spans="1:11" ht="19.5" customHeight="1">
      <c r="A91" s="2">
        <v>68</v>
      </c>
      <c r="B91" s="2" t="s">
        <v>16</v>
      </c>
      <c r="C91" s="2">
        <v>4214</v>
      </c>
      <c r="D91" s="2" t="s">
        <v>20</v>
      </c>
      <c r="E91" s="3" t="s">
        <v>265</v>
      </c>
      <c r="F91" s="4">
        <v>3902439.02</v>
      </c>
      <c r="G91" s="4">
        <v>4800000</v>
      </c>
      <c r="H91" s="5"/>
      <c r="I91" s="2" t="s">
        <v>19</v>
      </c>
      <c r="J91" s="8" t="s">
        <v>250</v>
      </c>
      <c r="K91" s="8"/>
    </row>
    <row r="92" spans="1:11" ht="46.5" customHeight="1">
      <c r="A92" s="2">
        <v>69</v>
      </c>
      <c r="B92" s="2" t="s">
        <v>16</v>
      </c>
      <c r="C92" s="2">
        <v>4214</v>
      </c>
      <c r="D92" s="2" t="s">
        <v>21</v>
      </c>
      <c r="E92" s="3" t="s">
        <v>266</v>
      </c>
      <c r="F92" s="4">
        <v>325203.25</v>
      </c>
      <c r="G92" s="4">
        <v>400000</v>
      </c>
      <c r="H92" s="5"/>
      <c r="I92" s="2" t="s">
        <v>19</v>
      </c>
      <c r="J92" s="8" t="s">
        <v>369</v>
      </c>
      <c r="K92" s="8"/>
    </row>
    <row r="93" spans="1:11" ht="21" customHeight="1">
      <c r="A93" s="2">
        <v>70</v>
      </c>
      <c r="B93" s="2" t="s">
        <v>16</v>
      </c>
      <c r="C93" s="2">
        <v>4214</v>
      </c>
      <c r="D93" s="2" t="s">
        <v>20</v>
      </c>
      <c r="E93" s="3" t="s">
        <v>22</v>
      </c>
      <c r="F93" s="4">
        <v>1788617.89</v>
      </c>
      <c r="G93" s="4">
        <v>2200000</v>
      </c>
      <c r="H93" s="5"/>
      <c r="I93" s="2" t="s">
        <v>19</v>
      </c>
      <c r="J93" s="8" t="s">
        <v>250</v>
      </c>
      <c r="K93" s="8"/>
    </row>
    <row r="94" spans="1:11" ht="43.5" customHeight="1">
      <c r="A94" s="2">
        <v>71</v>
      </c>
      <c r="B94" s="2" t="s">
        <v>16</v>
      </c>
      <c r="C94" s="2">
        <v>4214</v>
      </c>
      <c r="D94" s="2" t="s">
        <v>21</v>
      </c>
      <c r="E94" s="3" t="s">
        <v>23</v>
      </c>
      <c r="F94" s="4">
        <v>1300813.01</v>
      </c>
      <c r="G94" s="4">
        <v>1600000</v>
      </c>
      <c r="H94" s="5"/>
      <c r="I94" s="2" t="s">
        <v>19</v>
      </c>
      <c r="J94" s="8" t="s">
        <v>250</v>
      </c>
      <c r="K94" s="8"/>
    </row>
    <row r="95" spans="1:11" ht="38.25" customHeight="1">
      <c r="A95" s="2">
        <v>72</v>
      </c>
      <c r="B95" s="2" t="s">
        <v>16</v>
      </c>
      <c r="C95" s="2">
        <v>4214</v>
      </c>
      <c r="D95" s="2" t="s">
        <v>21</v>
      </c>
      <c r="E95" s="3" t="s">
        <v>24</v>
      </c>
      <c r="F95" s="4">
        <v>243902.44</v>
      </c>
      <c r="G95" s="4">
        <v>300000</v>
      </c>
      <c r="H95" s="5"/>
      <c r="I95" s="2" t="s">
        <v>19</v>
      </c>
      <c r="J95" s="8" t="s">
        <v>250</v>
      </c>
      <c r="K95" s="8"/>
    </row>
    <row r="96" spans="1:11" ht="41.25" customHeight="1">
      <c r="A96" s="2">
        <v>73</v>
      </c>
      <c r="B96" s="2" t="s">
        <v>16</v>
      </c>
      <c r="C96" s="2">
        <v>4214</v>
      </c>
      <c r="D96" s="2" t="s">
        <v>21</v>
      </c>
      <c r="E96" s="3" t="s">
        <v>25</v>
      </c>
      <c r="F96" s="4">
        <v>146341.46</v>
      </c>
      <c r="G96" s="4">
        <v>180000</v>
      </c>
      <c r="H96" s="5"/>
      <c r="I96" s="2" t="s">
        <v>19</v>
      </c>
      <c r="J96" s="8" t="s">
        <v>250</v>
      </c>
      <c r="K96" s="8"/>
    </row>
    <row r="97" spans="1:11" ht="33" customHeight="1">
      <c r="A97" s="2">
        <v>74</v>
      </c>
      <c r="B97" s="2" t="s">
        <v>16</v>
      </c>
      <c r="C97" s="2">
        <v>4214</v>
      </c>
      <c r="D97" s="2" t="s">
        <v>21</v>
      </c>
      <c r="E97" s="3" t="s">
        <v>26</v>
      </c>
      <c r="F97" s="4">
        <v>317073.17</v>
      </c>
      <c r="G97" s="4">
        <v>390000</v>
      </c>
      <c r="H97" s="5"/>
      <c r="I97" s="2" t="s">
        <v>19</v>
      </c>
      <c r="J97" s="8" t="s">
        <v>250</v>
      </c>
      <c r="K97" s="8"/>
    </row>
    <row r="98" spans="1:11" ht="35.25" customHeight="1">
      <c r="A98" s="2">
        <v>75</v>
      </c>
      <c r="B98" s="2" t="s">
        <v>16</v>
      </c>
      <c r="C98" s="2">
        <v>4214</v>
      </c>
      <c r="D98" s="2" t="s">
        <v>21</v>
      </c>
      <c r="E98" s="3" t="s">
        <v>27</v>
      </c>
      <c r="F98" s="4">
        <v>105691.06</v>
      </c>
      <c r="G98" s="4">
        <v>130000</v>
      </c>
      <c r="H98" s="5"/>
      <c r="I98" s="2" t="s">
        <v>19</v>
      </c>
      <c r="J98" s="8" t="s">
        <v>250</v>
      </c>
      <c r="K98" s="8"/>
    </row>
    <row r="99" spans="1:11" ht="21.75" customHeight="1">
      <c r="A99" s="2">
        <v>76</v>
      </c>
      <c r="B99" s="2" t="s">
        <v>16</v>
      </c>
      <c r="C99" s="2">
        <v>4214</v>
      </c>
      <c r="D99" s="2" t="s">
        <v>28</v>
      </c>
      <c r="E99" s="3" t="s">
        <v>29</v>
      </c>
      <c r="F99" s="4">
        <v>362937.92</v>
      </c>
      <c r="G99" s="4">
        <v>446413.64</v>
      </c>
      <c r="H99" s="5"/>
      <c r="I99" s="2" t="s">
        <v>19</v>
      </c>
      <c r="J99" s="8" t="s">
        <v>250</v>
      </c>
      <c r="K99" s="8"/>
    </row>
    <row r="100" spans="1:11" ht="33" customHeight="1">
      <c r="A100" s="2">
        <v>77</v>
      </c>
      <c r="B100" s="2" t="s">
        <v>16</v>
      </c>
      <c r="C100" s="2">
        <v>4214</v>
      </c>
      <c r="D100" s="2" t="s">
        <v>30</v>
      </c>
      <c r="E100" s="3" t="s">
        <v>31</v>
      </c>
      <c r="F100" s="4">
        <v>2307683.89</v>
      </c>
      <c r="G100" s="4">
        <v>2838451.18</v>
      </c>
      <c r="H100" s="5"/>
      <c r="I100" s="2" t="s">
        <v>19</v>
      </c>
      <c r="J100" s="8" t="s">
        <v>250</v>
      </c>
      <c r="K100" s="8"/>
    </row>
    <row r="101" spans="1:11" s="1" customFormat="1" ht="26.25" customHeight="1">
      <c r="A101" s="121">
        <v>78</v>
      </c>
      <c r="B101" s="16" t="s">
        <v>125</v>
      </c>
      <c r="C101" s="121">
        <v>4214</v>
      </c>
      <c r="D101" s="117" t="s">
        <v>30</v>
      </c>
      <c r="E101" s="119" t="s">
        <v>101</v>
      </c>
      <c r="F101" s="124">
        <v>325203.2520325203</v>
      </c>
      <c r="G101" s="124">
        <v>400000</v>
      </c>
      <c r="H101" s="121"/>
      <c r="I101" s="121" t="s">
        <v>19</v>
      </c>
      <c r="J101" s="117" t="s">
        <v>250</v>
      </c>
      <c r="K101" s="117"/>
    </row>
    <row r="102" spans="1:11" s="1" customFormat="1" ht="26.25" customHeight="1">
      <c r="A102" s="122"/>
      <c r="B102" s="16" t="s">
        <v>1</v>
      </c>
      <c r="C102" s="122"/>
      <c r="D102" s="118"/>
      <c r="E102" s="120"/>
      <c r="F102" s="125"/>
      <c r="G102" s="125"/>
      <c r="H102" s="122"/>
      <c r="I102" s="122"/>
      <c r="J102" s="118"/>
      <c r="K102" s="118"/>
    </row>
    <row r="103" spans="1:11" s="1" customFormat="1" ht="24.75" customHeight="1">
      <c r="A103" s="121">
        <v>79</v>
      </c>
      <c r="B103" s="16" t="s">
        <v>131</v>
      </c>
      <c r="C103" s="117">
        <v>4214</v>
      </c>
      <c r="D103" s="117" t="s">
        <v>68</v>
      </c>
      <c r="E103" s="119" t="s">
        <v>116</v>
      </c>
      <c r="F103" s="124">
        <v>390243.9</v>
      </c>
      <c r="G103" s="124">
        <v>480000</v>
      </c>
      <c r="H103" s="121"/>
      <c r="I103" s="121" t="s">
        <v>19</v>
      </c>
      <c r="J103" s="117" t="s">
        <v>250</v>
      </c>
      <c r="K103" s="117"/>
    </row>
    <row r="104" spans="1:11" s="1" customFormat="1" ht="24.75" customHeight="1">
      <c r="A104" s="122"/>
      <c r="B104" s="16" t="s">
        <v>128</v>
      </c>
      <c r="C104" s="118"/>
      <c r="D104" s="118"/>
      <c r="E104" s="120"/>
      <c r="F104" s="125"/>
      <c r="G104" s="125"/>
      <c r="H104" s="122"/>
      <c r="I104" s="122"/>
      <c r="J104" s="118"/>
      <c r="K104" s="118"/>
    </row>
    <row r="105" spans="1:11" s="1" customFormat="1" ht="36" customHeight="1">
      <c r="A105" s="2">
        <v>80</v>
      </c>
      <c r="B105" s="2" t="s">
        <v>198</v>
      </c>
      <c r="C105" s="2">
        <v>4511</v>
      </c>
      <c r="D105" s="2">
        <v>45453100</v>
      </c>
      <c r="E105" s="3" t="s">
        <v>37</v>
      </c>
      <c r="F105" s="4">
        <v>138211.38</v>
      </c>
      <c r="G105" s="4">
        <v>170000</v>
      </c>
      <c r="H105" s="5"/>
      <c r="I105" s="2" t="s">
        <v>19</v>
      </c>
      <c r="J105" s="8" t="s">
        <v>182</v>
      </c>
      <c r="K105" s="8"/>
    </row>
    <row r="106" spans="1:11" s="1" customFormat="1" ht="49.5" customHeight="1">
      <c r="A106" s="2">
        <v>81</v>
      </c>
      <c r="B106" s="8" t="s">
        <v>199</v>
      </c>
      <c r="C106" s="2">
        <v>4511</v>
      </c>
      <c r="D106" s="2">
        <v>45453100</v>
      </c>
      <c r="E106" s="9" t="s">
        <v>200</v>
      </c>
      <c r="F106" s="4">
        <v>1056910.57</v>
      </c>
      <c r="G106" s="4">
        <v>1300000</v>
      </c>
      <c r="H106" s="5"/>
      <c r="I106" s="2" t="s">
        <v>19</v>
      </c>
      <c r="J106" s="8" t="s">
        <v>182</v>
      </c>
      <c r="K106" s="8"/>
    </row>
    <row r="107" spans="1:11" s="1" customFormat="1" ht="35.25" customHeight="1">
      <c r="A107" s="2">
        <v>82</v>
      </c>
      <c r="B107" s="2" t="s">
        <v>189</v>
      </c>
      <c r="C107" s="2">
        <v>3299</v>
      </c>
      <c r="D107" s="2">
        <v>45453100</v>
      </c>
      <c r="E107" s="3" t="s">
        <v>38</v>
      </c>
      <c r="F107" s="4">
        <v>315447.15</v>
      </c>
      <c r="G107" s="4">
        <v>388000</v>
      </c>
      <c r="H107" s="5"/>
      <c r="I107" s="2" t="s">
        <v>19</v>
      </c>
      <c r="J107" s="8" t="s">
        <v>182</v>
      </c>
      <c r="K107" s="8"/>
    </row>
    <row r="108" spans="1:11" s="1" customFormat="1" ht="35.25" customHeight="1">
      <c r="A108" s="112" t="s">
        <v>473</v>
      </c>
      <c r="B108" s="112"/>
      <c r="C108" s="112"/>
      <c r="D108" s="112"/>
      <c r="E108" s="112"/>
      <c r="F108" s="81">
        <f>SUM(F72:F107)</f>
        <v>16384142.89056911</v>
      </c>
      <c r="G108" s="81">
        <f>SUM(G72:G107)</f>
        <v>20152495.82</v>
      </c>
      <c r="H108" s="81">
        <f>SUM(H72:H107)</f>
        <v>0</v>
      </c>
      <c r="I108" s="2"/>
      <c r="J108" s="8"/>
      <c r="K108" s="8"/>
    </row>
    <row r="109" spans="1:11" ht="41.25" customHeight="1">
      <c r="A109" s="114" t="s">
        <v>15</v>
      </c>
      <c r="B109" s="115"/>
      <c r="C109" s="115"/>
      <c r="D109" s="115"/>
      <c r="E109" s="115"/>
      <c r="F109" s="115"/>
      <c r="G109" s="115"/>
      <c r="H109" s="115"/>
      <c r="I109" s="115"/>
      <c r="J109" s="115"/>
      <c r="K109" s="116"/>
    </row>
    <row r="110" spans="1:11" ht="24" customHeight="1">
      <c r="A110" s="2">
        <v>83</v>
      </c>
      <c r="B110" s="2" t="s">
        <v>243</v>
      </c>
      <c r="C110" s="2">
        <v>3233</v>
      </c>
      <c r="D110" s="2" t="s">
        <v>201</v>
      </c>
      <c r="E110" s="3" t="s">
        <v>478</v>
      </c>
      <c r="F110" s="6">
        <v>24390.24</v>
      </c>
      <c r="G110" s="6">
        <v>30000</v>
      </c>
      <c r="H110" s="2"/>
      <c r="I110" s="2" t="s">
        <v>19</v>
      </c>
      <c r="J110" s="8" t="s">
        <v>32</v>
      </c>
      <c r="K110" s="8"/>
    </row>
    <row r="111" spans="1:11" s="98" customFormat="1" ht="25.5" customHeight="1">
      <c r="A111" s="24">
        <v>84</v>
      </c>
      <c r="B111" s="16" t="s">
        <v>325</v>
      </c>
      <c r="C111" s="24">
        <v>3225</v>
      </c>
      <c r="D111" s="24" t="s">
        <v>491</v>
      </c>
      <c r="E111" s="71" t="s">
        <v>326</v>
      </c>
      <c r="F111" s="6">
        <v>6504.065040650406</v>
      </c>
      <c r="G111" s="31">
        <v>8000</v>
      </c>
      <c r="H111" s="31"/>
      <c r="I111" s="8" t="s">
        <v>19</v>
      </c>
      <c r="J111" s="8" t="s">
        <v>96</v>
      </c>
      <c r="K111" s="59"/>
    </row>
    <row r="112" spans="1:11" s="96" customFormat="1" ht="17.25" customHeight="1">
      <c r="A112" s="2">
        <v>85</v>
      </c>
      <c r="B112" s="2" t="s">
        <v>325</v>
      </c>
      <c r="C112" s="2">
        <v>3225</v>
      </c>
      <c r="D112" s="2" t="s">
        <v>327</v>
      </c>
      <c r="E112" s="57" t="s">
        <v>328</v>
      </c>
      <c r="F112" s="6">
        <v>12195.121951219513</v>
      </c>
      <c r="G112" s="6">
        <v>15000</v>
      </c>
      <c r="H112" s="6"/>
      <c r="I112" s="8" t="s">
        <v>19</v>
      </c>
      <c r="J112" s="8" t="s">
        <v>96</v>
      </c>
      <c r="K112" s="5"/>
    </row>
    <row r="113" spans="1:11" s="96" customFormat="1" ht="36" customHeight="1">
      <c r="A113" s="2">
        <v>86</v>
      </c>
      <c r="B113" s="2" t="s">
        <v>329</v>
      </c>
      <c r="C113" s="2">
        <v>3231</v>
      </c>
      <c r="D113" s="2" t="s">
        <v>434</v>
      </c>
      <c r="E113" s="58" t="s">
        <v>330</v>
      </c>
      <c r="F113" s="31">
        <v>130081.30081300813</v>
      </c>
      <c r="G113" s="31">
        <v>160000</v>
      </c>
      <c r="H113" s="62"/>
      <c r="I113" s="8" t="s">
        <v>19</v>
      </c>
      <c r="J113" s="8" t="s">
        <v>419</v>
      </c>
      <c r="K113" s="5"/>
    </row>
    <row r="114" spans="1:11" s="96" customFormat="1" ht="17.25" customHeight="1">
      <c r="A114" s="24">
        <v>87</v>
      </c>
      <c r="B114" s="2" t="s">
        <v>329</v>
      </c>
      <c r="C114" s="2">
        <v>3231</v>
      </c>
      <c r="D114" s="2" t="s">
        <v>434</v>
      </c>
      <c r="E114" s="58" t="s">
        <v>331</v>
      </c>
      <c r="F114" s="31">
        <v>40650.40650406504</v>
      </c>
      <c r="G114" s="31">
        <v>50000</v>
      </c>
      <c r="H114" s="62"/>
      <c r="I114" s="8"/>
      <c r="J114" s="8" t="s">
        <v>96</v>
      </c>
      <c r="K114" s="5"/>
    </row>
    <row r="115" spans="1:11" s="96" customFormat="1" ht="36" customHeight="1">
      <c r="A115" s="2">
        <v>88</v>
      </c>
      <c r="B115" s="2" t="s">
        <v>329</v>
      </c>
      <c r="C115" s="2">
        <v>3231</v>
      </c>
      <c r="D115" s="2" t="s">
        <v>332</v>
      </c>
      <c r="E115" s="58" t="s">
        <v>423</v>
      </c>
      <c r="F115" s="31">
        <v>207317.07317073172</v>
      </c>
      <c r="G115" s="31">
        <v>255000</v>
      </c>
      <c r="H115" s="62"/>
      <c r="I115" s="8" t="s">
        <v>19</v>
      </c>
      <c r="J115" s="8" t="s">
        <v>182</v>
      </c>
      <c r="K115" s="5"/>
    </row>
    <row r="116" spans="1:11" s="96" customFormat="1" ht="20.25" customHeight="1">
      <c r="A116" s="2">
        <v>89</v>
      </c>
      <c r="B116" s="2" t="s">
        <v>329</v>
      </c>
      <c r="C116" s="2">
        <v>3231</v>
      </c>
      <c r="D116" s="2" t="s">
        <v>333</v>
      </c>
      <c r="E116" s="58" t="s">
        <v>334</v>
      </c>
      <c r="F116" s="31">
        <v>162601.62601626015</v>
      </c>
      <c r="G116" s="31">
        <v>200000</v>
      </c>
      <c r="H116" s="62"/>
      <c r="I116" s="8" t="s">
        <v>19</v>
      </c>
      <c r="J116" s="8" t="s">
        <v>182</v>
      </c>
      <c r="K116" s="5"/>
    </row>
    <row r="117" spans="1:11" s="99" customFormat="1" ht="19.5" customHeight="1">
      <c r="A117" s="24">
        <v>90</v>
      </c>
      <c r="B117" s="2" t="s">
        <v>335</v>
      </c>
      <c r="C117" s="24">
        <v>3232</v>
      </c>
      <c r="D117" s="24" t="s">
        <v>450</v>
      </c>
      <c r="E117" s="58" t="s">
        <v>337</v>
      </c>
      <c r="F117" s="6">
        <v>8130.08</v>
      </c>
      <c r="G117" s="31">
        <v>10000</v>
      </c>
      <c r="H117" s="61"/>
      <c r="I117" s="8" t="s">
        <v>19</v>
      </c>
      <c r="J117" s="8" t="s">
        <v>96</v>
      </c>
      <c r="K117" s="59"/>
    </row>
    <row r="118" spans="1:11" s="99" customFormat="1" ht="19.5" customHeight="1">
      <c r="A118" s="2">
        <v>91</v>
      </c>
      <c r="B118" s="2" t="s">
        <v>335</v>
      </c>
      <c r="C118" s="24">
        <v>3232</v>
      </c>
      <c r="D118" s="24" t="s">
        <v>338</v>
      </c>
      <c r="E118" s="58" t="s">
        <v>479</v>
      </c>
      <c r="F118" s="6">
        <v>4065.04</v>
      </c>
      <c r="G118" s="31">
        <v>5000</v>
      </c>
      <c r="H118" s="61"/>
      <c r="I118" s="8" t="s">
        <v>19</v>
      </c>
      <c r="J118" s="8" t="s">
        <v>96</v>
      </c>
      <c r="K118" s="59"/>
    </row>
    <row r="119" spans="1:11" s="99" customFormat="1" ht="19.5" customHeight="1">
      <c r="A119" s="2">
        <v>92</v>
      </c>
      <c r="B119" s="2" t="s">
        <v>335</v>
      </c>
      <c r="C119" s="24">
        <v>3232</v>
      </c>
      <c r="D119" s="24" t="s">
        <v>339</v>
      </c>
      <c r="E119" s="58" t="s">
        <v>340</v>
      </c>
      <c r="F119" s="6">
        <v>1626.02</v>
      </c>
      <c r="G119" s="31">
        <v>2000</v>
      </c>
      <c r="H119" s="61"/>
      <c r="I119" s="8" t="s">
        <v>19</v>
      </c>
      <c r="J119" s="8" t="s">
        <v>96</v>
      </c>
      <c r="K119" s="59"/>
    </row>
    <row r="120" spans="1:11" s="99" customFormat="1" ht="28.5" customHeight="1">
      <c r="A120" s="24">
        <v>93</v>
      </c>
      <c r="B120" s="2" t="s">
        <v>335</v>
      </c>
      <c r="C120" s="24">
        <v>3232</v>
      </c>
      <c r="D120" s="24" t="s">
        <v>447</v>
      </c>
      <c r="E120" s="58" t="s">
        <v>341</v>
      </c>
      <c r="F120" s="6">
        <v>6504.065040650406</v>
      </c>
      <c r="G120" s="31">
        <v>8000</v>
      </c>
      <c r="H120" s="61"/>
      <c r="I120" s="8" t="s">
        <v>19</v>
      </c>
      <c r="J120" s="8" t="s">
        <v>96</v>
      </c>
      <c r="K120" s="59"/>
    </row>
    <row r="121" spans="1:11" s="99" customFormat="1" ht="27" customHeight="1">
      <c r="A121" s="2">
        <v>94</v>
      </c>
      <c r="B121" s="2" t="s">
        <v>335</v>
      </c>
      <c r="C121" s="24">
        <v>3232</v>
      </c>
      <c r="D121" s="24" t="s">
        <v>342</v>
      </c>
      <c r="E121" s="58" t="s">
        <v>343</v>
      </c>
      <c r="F121" s="6">
        <f aca="true" t="shared" si="0" ref="F121:F133">G121/1.23</f>
        <v>69105.69105691057</v>
      </c>
      <c r="G121" s="31">
        <v>85000</v>
      </c>
      <c r="H121" s="61"/>
      <c r="I121" s="8" t="s">
        <v>19</v>
      </c>
      <c r="J121" s="8" t="s">
        <v>96</v>
      </c>
      <c r="K121" s="59"/>
    </row>
    <row r="122" spans="1:11" s="99" customFormat="1" ht="27" customHeight="1">
      <c r="A122" s="2">
        <v>95</v>
      </c>
      <c r="B122" s="2" t="s">
        <v>335</v>
      </c>
      <c r="C122" s="24">
        <v>3232</v>
      </c>
      <c r="D122" s="24" t="s">
        <v>344</v>
      </c>
      <c r="E122" s="58" t="s">
        <v>345</v>
      </c>
      <c r="F122" s="6">
        <f t="shared" si="0"/>
        <v>34959.349593495936</v>
      </c>
      <c r="G122" s="31">
        <v>43000</v>
      </c>
      <c r="H122" s="61"/>
      <c r="I122" s="8" t="s">
        <v>19</v>
      </c>
      <c r="J122" s="8" t="s">
        <v>96</v>
      </c>
      <c r="K122" s="59"/>
    </row>
    <row r="123" spans="1:11" s="99" customFormat="1" ht="27" customHeight="1">
      <c r="A123" s="24">
        <v>96</v>
      </c>
      <c r="B123" s="2" t="s">
        <v>335</v>
      </c>
      <c r="C123" s="24">
        <v>3232</v>
      </c>
      <c r="D123" s="24" t="s">
        <v>346</v>
      </c>
      <c r="E123" s="58" t="s">
        <v>347</v>
      </c>
      <c r="F123" s="6">
        <f t="shared" si="0"/>
        <v>24390.243902439026</v>
      </c>
      <c r="G123" s="31">
        <v>30000</v>
      </c>
      <c r="H123" s="61"/>
      <c r="I123" s="8" t="s">
        <v>19</v>
      </c>
      <c r="J123" s="8" t="s">
        <v>96</v>
      </c>
      <c r="K123" s="59"/>
    </row>
    <row r="124" spans="1:11" s="99" customFormat="1" ht="20.25" customHeight="1">
      <c r="A124" s="2">
        <v>97</v>
      </c>
      <c r="B124" s="2" t="s">
        <v>335</v>
      </c>
      <c r="C124" s="24">
        <v>3232</v>
      </c>
      <c r="D124" s="24" t="s">
        <v>446</v>
      </c>
      <c r="E124" s="58" t="s">
        <v>348</v>
      </c>
      <c r="F124" s="6">
        <f t="shared" si="0"/>
        <v>24390.243902439026</v>
      </c>
      <c r="G124" s="31">
        <v>30000</v>
      </c>
      <c r="H124" s="61"/>
      <c r="I124" s="8" t="s">
        <v>19</v>
      </c>
      <c r="J124" s="8" t="s">
        <v>96</v>
      </c>
      <c r="K124" s="59"/>
    </row>
    <row r="125" spans="1:11" s="96" customFormat="1" ht="51" customHeight="1">
      <c r="A125" s="2">
        <v>98</v>
      </c>
      <c r="B125" s="2" t="s">
        <v>294</v>
      </c>
      <c r="C125" s="2">
        <v>3232</v>
      </c>
      <c r="D125" s="2" t="s">
        <v>351</v>
      </c>
      <c r="E125" s="57" t="s">
        <v>336</v>
      </c>
      <c r="F125" s="6">
        <v>15447.154471544716</v>
      </c>
      <c r="G125" s="6">
        <v>19000</v>
      </c>
      <c r="H125" s="62"/>
      <c r="I125" s="8" t="s">
        <v>19</v>
      </c>
      <c r="J125" s="8" t="s">
        <v>96</v>
      </c>
      <c r="K125" s="5"/>
    </row>
    <row r="126" spans="1:11" s="96" customFormat="1" ht="18" customHeight="1">
      <c r="A126" s="24">
        <v>99</v>
      </c>
      <c r="B126" s="2" t="s">
        <v>294</v>
      </c>
      <c r="C126" s="2">
        <v>3232</v>
      </c>
      <c r="D126" s="2" t="s">
        <v>349</v>
      </c>
      <c r="E126" s="57" t="s">
        <v>350</v>
      </c>
      <c r="F126" s="6">
        <f t="shared" si="0"/>
        <v>813.0081300813008</v>
      </c>
      <c r="G126" s="6">
        <v>1000</v>
      </c>
      <c r="H126" s="62"/>
      <c r="I126" s="8" t="s">
        <v>19</v>
      </c>
      <c r="J126" s="8" t="s">
        <v>96</v>
      </c>
      <c r="K126" s="5"/>
    </row>
    <row r="127" spans="1:11" s="96" customFormat="1" ht="18" customHeight="1">
      <c r="A127" s="2">
        <v>100</v>
      </c>
      <c r="B127" s="2" t="s">
        <v>294</v>
      </c>
      <c r="C127" s="2">
        <v>3232</v>
      </c>
      <c r="D127" s="2" t="s">
        <v>351</v>
      </c>
      <c r="E127" s="57" t="s">
        <v>352</v>
      </c>
      <c r="F127" s="6">
        <f t="shared" si="0"/>
        <v>8130.081300813008</v>
      </c>
      <c r="G127" s="6">
        <v>10000</v>
      </c>
      <c r="H127" s="62"/>
      <c r="I127" s="8" t="s">
        <v>19</v>
      </c>
      <c r="J127" s="8" t="s">
        <v>96</v>
      </c>
      <c r="K127" s="5"/>
    </row>
    <row r="128" spans="1:11" s="96" customFormat="1" ht="18" customHeight="1">
      <c r="A128" s="2">
        <v>101</v>
      </c>
      <c r="B128" s="2" t="s">
        <v>294</v>
      </c>
      <c r="C128" s="2">
        <v>3232</v>
      </c>
      <c r="D128" s="2" t="s">
        <v>351</v>
      </c>
      <c r="E128" s="57" t="s">
        <v>353</v>
      </c>
      <c r="F128" s="6">
        <f t="shared" si="0"/>
        <v>19674.79674796748</v>
      </c>
      <c r="G128" s="6">
        <v>24200</v>
      </c>
      <c r="H128" s="62"/>
      <c r="I128" s="8" t="s">
        <v>19</v>
      </c>
      <c r="J128" s="8" t="s">
        <v>96</v>
      </c>
      <c r="K128" s="5"/>
    </row>
    <row r="129" spans="1:11" s="96" customFormat="1" ht="27" customHeight="1">
      <c r="A129" s="24">
        <v>102</v>
      </c>
      <c r="B129" s="2" t="s">
        <v>294</v>
      </c>
      <c r="C129" s="2">
        <v>3232</v>
      </c>
      <c r="D129" s="2" t="s">
        <v>351</v>
      </c>
      <c r="E129" s="57" t="s">
        <v>354</v>
      </c>
      <c r="F129" s="6">
        <f t="shared" si="0"/>
        <v>16260.162601626016</v>
      </c>
      <c r="G129" s="6">
        <v>20000</v>
      </c>
      <c r="H129" s="62"/>
      <c r="I129" s="8" t="s">
        <v>19</v>
      </c>
      <c r="J129" s="8" t="s">
        <v>96</v>
      </c>
      <c r="K129" s="5"/>
    </row>
    <row r="130" spans="1:11" s="96" customFormat="1" ht="18" customHeight="1">
      <c r="A130" s="2">
        <v>103</v>
      </c>
      <c r="B130" s="2" t="s">
        <v>294</v>
      </c>
      <c r="C130" s="2">
        <v>3232</v>
      </c>
      <c r="D130" s="2" t="s">
        <v>355</v>
      </c>
      <c r="E130" s="57" t="s">
        <v>356</v>
      </c>
      <c r="F130" s="6">
        <f t="shared" si="0"/>
        <v>6341.463414634147</v>
      </c>
      <c r="G130" s="6">
        <v>7800</v>
      </c>
      <c r="H130" s="62"/>
      <c r="I130" s="8" t="s">
        <v>19</v>
      </c>
      <c r="J130" s="8" t="s">
        <v>96</v>
      </c>
      <c r="K130" s="5"/>
    </row>
    <row r="131" spans="1:11" s="96" customFormat="1" ht="18" customHeight="1">
      <c r="A131" s="2">
        <v>104</v>
      </c>
      <c r="B131" s="2" t="s">
        <v>294</v>
      </c>
      <c r="C131" s="2">
        <v>3232</v>
      </c>
      <c r="D131" s="2" t="s">
        <v>357</v>
      </c>
      <c r="E131" s="57" t="s">
        <v>358</v>
      </c>
      <c r="F131" s="6">
        <f t="shared" si="0"/>
        <v>4065.040650406504</v>
      </c>
      <c r="G131" s="6">
        <v>5000</v>
      </c>
      <c r="H131" s="62"/>
      <c r="I131" s="8" t="s">
        <v>19</v>
      </c>
      <c r="J131" s="8" t="s">
        <v>96</v>
      </c>
      <c r="K131" s="5"/>
    </row>
    <row r="132" spans="1:11" s="96" customFormat="1" ht="18" customHeight="1">
      <c r="A132" s="24">
        <v>105</v>
      </c>
      <c r="B132" s="2" t="s">
        <v>294</v>
      </c>
      <c r="C132" s="2">
        <v>3232</v>
      </c>
      <c r="D132" s="2" t="s">
        <v>448</v>
      </c>
      <c r="E132" s="57" t="s">
        <v>359</v>
      </c>
      <c r="F132" s="6">
        <f t="shared" si="0"/>
        <v>4065.040650406504</v>
      </c>
      <c r="G132" s="6">
        <v>5000</v>
      </c>
      <c r="H132" s="62"/>
      <c r="I132" s="8" t="s">
        <v>19</v>
      </c>
      <c r="J132" s="8" t="s">
        <v>96</v>
      </c>
      <c r="K132" s="5"/>
    </row>
    <row r="133" spans="1:11" s="96" customFormat="1" ht="18" customHeight="1">
      <c r="A133" s="2">
        <v>106</v>
      </c>
      <c r="B133" s="2" t="s">
        <v>294</v>
      </c>
      <c r="C133" s="2">
        <v>3232</v>
      </c>
      <c r="D133" s="2" t="s">
        <v>451</v>
      </c>
      <c r="E133" s="57" t="s">
        <v>360</v>
      </c>
      <c r="F133" s="6">
        <f t="shared" si="0"/>
        <v>4065.040650406504</v>
      </c>
      <c r="G133" s="6">
        <v>5000</v>
      </c>
      <c r="H133" s="62"/>
      <c r="I133" s="8" t="s">
        <v>19</v>
      </c>
      <c r="J133" s="8" t="s">
        <v>96</v>
      </c>
      <c r="K133" s="5"/>
    </row>
    <row r="134" spans="1:11" s="99" customFormat="1" ht="34.5" customHeight="1">
      <c r="A134" s="2">
        <v>107</v>
      </c>
      <c r="B134" s="24" t="s">
        <v>361</v>
      </c>
      <c r="C134" s="24">
        <v>3232</v>
      </c>
      <c r="D134" s="24" t="s">
        <v>362</v>
      </c>
      <c r="E134" s="58" t="s">
        <v>363</v>
      </c>
      <c r="F134" s="6">
        <v>29268.29</v>
      </c>
      <c r="G134" s="31">
        <v>36000</v>
      </c>
      <c r="H134" s="61"/>
      <c r="I134" s="8" t="s">
        <v>19</v>
      </c>
      <c r="J134" s="8" t="s">
        <v>96</v>
      </c>
      <c r="K134" s="59"/>
    </row>
    <row r="135" spans="1:11" s="96" customFormat="1" ht="18" customHeight="1">
      <c r="A135" s="24">
        <v>108</v>
      </c>
      <c r="B135" s="24" t="s">
        <v>361</v>
      </c>
      <c r="C135" s="2">
        <v>3232</v>
      </c>
      <c r="D135" s="2" t="s">
        <v>364</v>
      </c>
      <c r="E135" s="57" t="s">
        <v>365</v>
      </c>
      <c r="F135" s="6">
        <v>8130.081300813008</v>
      </c>
      <c r="G135" s="6">
        <v>10000</v>
      </c>
      <c r="H135" s="62"/>
      <c r="I135" s="8" t="s">
        <v>19</v>
      </c>
      <c r="J135" s="8" t="s">
        <v>96</v>
      </c>
      <c r="K135" s="5"/>
    </row>
    <row r="136" spans="1:11" s="96" customFormat="1" ht="44.25" customHeight="1">
      <c r="A136" s="2">
        <v>109</v>
      </c>
      <c r="B136" s="24" t="s">
        <v>366</v>
      </c>
      <c r="C136" s="2">
        <v>3233</v>
      </c>
      <c r="D136" s="2" t="s">
        <v>367</v>
      </c>
      <c r="E136" s="57" t="s">
        <v>368</v>
      </c>
      <c r="F136" s="6">
        <v>132000</v>
      </c>
      <c r="G136" s="6">
        <v>162360</v>
      </c>
      <c r="H136" s="62"/>
      <c r="I136" s="8" t="s">
        <v>19</v>
      </c>
      <c r="J136" s="8" t="s">
        <v>369</v>
      </c>
      <c r="K136" s="5"/>
    </row>
    <row r="137" spans="1:11" s="96" customFormat="1" ht="44.25" customHeight="1">
      <c r="A137" s="2">
        <v>110</v>
      </c>
      <c r="B137" s="24" t="s">
        <v>366</v>
      </c>
      <c r="C137" s="2">
        <v>3233</v>
      </c>
      <c r="D137" s="2" t="s">
        <v>367</v>
      </c>
      <c r="E137" s="57" t="s">
        <v>370</v>
      </c>
      <c r="F137" s="6">
        <v>132000</v>
      </c>
      <c r="G137" s="6">
        <v>162360</v>
      </c>
      <c r="H137" s="62"/>
      <c r="I137" s="8" t="s">
        <v>19</v>
      </c>
      <c r="J137" s="8" t="s">
        <v>369</v>
      </c>
      <c r="K137" s="5"/>
    </row>
    <row r="138" spans="1:11" s="96" customFormat="1" ht="18" customHeight="1">
      <c r="A138" s="24">
        <v>111</v>
      </c>
      <c r="B138" s="24" t="s">
        <v>366</v>
      </c>
      <c r="C138" s="2">
        <v>3233</v>
      </c>
      <c r="D138" s="2" t="s">
        <v>367</v>
      </c>
      <c r="E138" s="57" t="s">
        <v>371</v>
      </c>
      <c r="F138" s="6">
        <v>24000</v>
      </c>
      <c r="G138" s="6">
        <v>29520</v>
      </c>
      <c r="H138" s="62"/>
      <c r="I138" s="8" t="s">
        <v>19</v>
      </c>
      <c r="J138" s="8" t="s">
        <v>96</v>
      </c>
      <c r="K138" s="5"/>
    </row>
    <row r="139" spans="1:11" s="96" customFormat="1" ht="18" customHeight="1">
      <c r="A139" s="2">
        <v>112</v>
      </c>
      <c r="B139" s="24" t="s">
        <v>366</v>
      </c>
      <c r="C139" s="2">
        <v>3233</v>
      </c>
      <c r="D139" s="2" t="s">
        <v>367</v>
      </c>
      <c r="E139" s="57" t="s">
        <v>372</v>
      </c>
      <c r="F139" s="6">
        <v>8130.081300813008</v>
      </c>
      <c r="G139" s="6">
        <v>10000</v>
      </c>
      <c r="H139" s="62"/>
      <c r="I139" s="8" t="s">
        <v>19</v>
      </c>
      <c r="J139" s="8" t="s">
        <v>96</v>
      </c>
      <c r="K139" s="5"/>
    </row>
    <row r="140" spans="1:11" s="96" customFormat="1" ht="42.75" customHeight="1">
      <c r="A140" s="2">
        <v>113</v>
      </c>
      <c r="B140" s="2" t="s">
        <v>373</v>
      </c>
      <c r="C140" s="2">
        <v>3233</v>
      </c>
      <c r="D140" s="2" t="s">
        <v>374</v>
      </c>
      <c r="E140" s="57" t="s">
        <v>375</v>
      </c>
      <c r="F140" s="6">
        <v>121951.21951219512</v>
      </c>
      <c r="G140" s="6">
        <v>150000</v>
      </c>
      <c r="H140" s="62"/>
      <c r="I140" s="8" t="s">
        <v>19</v>
      </c>
      <c r="J140" s="8" t="s">
        <v>419</v>
      </c>
      <c r="K140" s="5"/>
    </row>
    <row r="141" spans="1:11" s="99" customFormat="1" ht="19.5" customHeight="1">
      <c r="A141" s="24">
        <v>114</v>
      </c>
      <c r="B141" s="2" t="s">
        <v>373</v>
      </c>
      <c r="C141" s="24">
        <v>3233</v>
      </c>
      <c r="D141" s="2" t="s">
        <v>374</v>
      </c>
      <c r="E141" s="58" t="s">
        <v>376</v>
      </c>
      <c r="F141" s="6">
        <v>69918.69918699187</v>
      </c>
      <c r="G141" s="31">
        <v>86000</v>
      </c>
      <c r="H141" s="61"/>
      <c r="I141" s="8" t="s">
        <v>19</v>
      </c>
      <c r="J141" s="8" t="s">
        <v>96</v>
      </c>
      <c r="K141" s="59"/>
    </row>
    <row r="142" spans="1:11" s="96" customFormat="1" ht="21" customHeight="1">
      <c r="A142" s="2">
        <v>115</v>
      </c>
      <c r="B142" s="2" t="s">
        <v>377</v>
      </c>
      <c r="C142" s="2">
        <v>3234</v>
      </c>
      <c r="D142" s="2" t="s">
        <v>451</v>
      </c>
      <c r="E142" s="57" t="s">
        <v>378</v>
      </c>
      <c r="F142" s="6">
        <f>G142/1.23</f>
        <v>12195.121951219513</v>
      </c>
      <c r="G142" s="6">
        <v>15000</v>
      </c>
      <c r="H142" s="62"/>
      <c r="I142" s="8" t="s">
        <v>19</v>
      </c>
      <c r="J142" s="8" t="s">
        <v>96</v>
      </c>
      <c r="K142" s="5"/>
    </row>
    <row r="143" spans="1:11" s="96" customFormat="1" ht="21" customHeight="1">
      <c r="A143" s="2">
        <v>116</v>
      </c>
      <c r="B143" s="2" t="s">
        <v>377</v>
      </c>
      <c r="C143" s="2">
        <v>3234</v>
      </c>
      <c r="D143" s="2" t="s">
        <v>451</v>
      </c>
      <c r="E143" s="57" t="s">
        <v>379</v>
      </c>
      <c r="F143" s="6">
        <f>G143/1.23</f>
        <v>12195.121951219513</v>
      </c>
      <c r="G143" s="6">
        <v>15000</v>
      </c>
      <c r="H143" s="62"/>
      <c r="I143" s="8" t="s">
        <v>19</v>
      </c>
      <c r="J143" s="8" t="s">
        <v>96</v>
      </c>
      <c r="K143" s="5"/>
    </row>
    <row r="144" spans="1:11" s="96" customFormat="1" ht="21" customHeight="1">
      <c r="A144" s="24">
        <v>117</v>
      </c>
      <c r="B144" s="2" t="s">
        <v>377</v>
      </c>
      <c r="C144" s="2">
        <v>3234</v>
      </c>
      <c r="D144" s="2" t="s">
        <v>451</v>
      </c>
      <c r="E144" s="57" t="s">
        <v>380</v>
      </c>
      <c r="F144" s="6">
        <f>G144/1.23</f>
        <v>2439.0243902439024</v>
      </c>
      <c r="G144" s="6">
        <v>3000</v>
      </c>
      <c r="H144" s="62"/>
      <c r="I144" s="8" t="s">
        <v>19</v>
      </c>
      <c r="J144" s="8" t="s">
        <v>96</v>
      </c>
      <c r="K144" s="5"/>
    </row>
    <row r="145" spans="1:11" s="96" customFormat="1" ht="25.5">
      <c r="A145" s="2">
        <v>118</v>
      </c>
      <c r="B145" s="2" t="s">
        <v>443</v>
      </c>
      <c r="C145" s="2">
        <v>3238</v>
      </c>
      <c r="D145" s="2" t="s">
        <v>442</v>
      </c>
      <c r="E145" s="57" t="s">
        <v>387</v>
      </c>
      <c r="F145" s="31">
        <v>69918.69918699187</v>
      </c>
      <c r="G145" s="6">
        <v>86000</v>
      </c>
      <c r="H145" s="62"/>
      <c r="I145" s="8" t="s">
        <v>19</v>
      </c>
      <c r="J145" s="8" t="s">
        <v>96</v>
      </c>
      <c r="K145" s="5"/>
    </row>
    <row r="146" spans="1:11" s="96" customFormat="1" ht="21.75" customHeight="1">
      <c r="A146" s="2">
        <v>119</v>
      </c>
      <c r="B146" s="2" t="s">
        <v>381</v>
      </c>
      <c r="C146" s="2">
        <v>3237</v>
      </c>
      <c r="D146" s="2" t="s">
        <v>440</v>
      </c>
      <c r="E146" s="57" t="s">
        <v>382</v>
      </c>
      <c r="F146" s="31">
        <v>325203.2520325203</v>
      </c>
      <c r="G146" s="6">
        <v>400000</v>
      </c>
      <c r="H146" s="62"/>
      <c r="I146" s="8" t="s">
        <v>19</v>
      </c>
      <c r="J146" s="8" t="s">
        <v>383</v>
      </c>
      <c r="K146" s="5"/>
    </row>
    <row r="147" spans="1:11" s="96" customFormat="1" ht="21" customHeight="1">
      <c r="A147" s="24">
        <v>120</v>
      </c>
      <c r="B147" s="2" t="s">
        <v>381</v>
      </c>
      <c r="C147" s="2">
        <v>3237</v>
      </c>
      <c r="D147" s="2" t="s">
        <v>441</v>
      </c>
      <c r="E147" s="57" t="s">
        <v>384</v>
      </c>
      <c r="F147" s="31">
        <v>24390.24</v>
      </c>
      <c r="G147" s="6">
        <v>30000</v>
      </c>
      <c r="H147" s="62"/>
      <c r="I147" s="8" t="s">
        <v>19</v>
      </c>
      <c r="J147" s="8" t="s">
        <v>96</v>
      </c>
      <c r="K147" s="5"/>
    </row>
    <row r="148" spans="1:11" s="96" customFormat="1" ht="31.5" customHeight="1">
      <c r="A148" s="2">
        <v>121</v>
      </c>
      <c r="B148" s="2" t="s">
        <v>385</v>
      </c>
      <c r="C148" s="2">
        <v>3238</v>
      </c>
      <c r="D148" s="24" t="s">
        <v>492</v>
      </c>
      <c r="E148" s="57" t="s">
        <v>386</v>
      </c>
      <c r="F148" s="31">
        <v>64560.9756097561</v>
      </c>
      <c r="G148" s="6">
        <v>79410</v>
      </c>
      <c r="H148" s="62"/>
      <c r="I148" s="8" t="s">
        <v>19</v>
      </c>
      <c r="J148" s="8" t="s">
        <v>96</v>
      </c>
      <c r="K148" s="5"/>
    </row>
    <row r="149" spans="1:11" s="96" customFormat="1" ht="38.25">
      <c r="A149" s="2">
        <v>122</v>
      </c>
      <c r="B149" s="2" t="s">
        <v>385</v>
      </c>
      <c r="C149" s="2">
        <v>3238</v>
      </c>
      <c r="D149" s="2" t="s">
        <v>388</v>
      </c>
      <c r="E149" s="57" t="s">
        <v>389</v>
      </c>
      <c r="F149" s="31">
        <v>260162.60162601626</v>
      </c>
      <c r="G149" s="6">
        <v>320000</v>
      </c>
      <c r="H149" s="62"/>
      <c r="I149" s="8" t="s">
        <v>19</v>
      </c>
      <c r="J149" s="8" t="s">
        <v>369</v>
      </c>
      <c r="K149" s="5"/>
    </row>
    <row r="150" spans="1:11" s="97" customFormat="1" ht="30.75" customHeight="1">
      <c r="A150" s="24">
        <v>123</v>
      </c>
      <c r="B150" s="2" t="s">
        <v>385</v>
      </c>
      <c r="C150" s="2">
        <v>3238</v>
      </c>
      <c r="D150" s="2" t="s">
        <v>444</v>
      </c>
      <c r="E150" s="57" t="s">
        <v>390</v>
      </c>
      <c r="F150" s="31">
        <v>32520.325203252032</v>
      </c>
      <c r="G150" s="6">
        <v>40000</v>
      </c>
      <c r="H150" s="62"/>
      <c r="I150" s="8" t="s">
        <v>19</v>
      </c>
      <c r="J150" s="8" t="s">
        <v>96</v>
      </c>
      <c r="K150" s="5"/>
    </row>
    <row r="151" spans="1:11" s="97" customFormat="1" ht="30.75" customHeight="1">
      <c r="A151" s="2">
        <v>124</v>
      </c>
      <c r="B151" s="2" t="s">
        <v>385</v>
      </c>
      <c r="C151" s="2">
        <v>3238</v>
      </c>
      <c r="D151" s="2" t="s">
        <v>388</v>
      </c>
      <c r="E151" s="57" t="s">
        <v>391</v>
      </c>
      <c r="F151" s="31">
        <v>20325.20325203252</v>
      </c>
      <c r="G151" s="6">
        <v>25000</v>
      </c>
      <c r="H151" s="62"/>
      <c r="I151" s="8" t="s">
        <v>19</v>
      </c>
      <c r="J151" s="8" t="s">
        <v>96</v>
      </c>
      <c r="K151" s="5"/>
    </row>
    <row r="152" spans="1:11" s="97" customFormat="1" ht="30.75" customHeight="1">
      <c r="A152" s="2">
        <v>125</v>
      </c>
      <c r="B152" s="2" t="s">
        <v>385</v>
      </c>
      <c r="C152" s="2">
        <v>3238</v>
      </c>
      <c r="D152" s="2" t="s">
        <v>388</v>
      </c>
      <c r="E152" s="57" t="s">
        <v>392</v>
      </c>
      <c r="F152" s="31">
        <v>20325.20325203252</v>
      </c>
      <c r="G152" s="6">
        <v>25000</v>
      </c>
      <c r="H152" s="62"/>
      <c r="I152" s="8" t="s">
        <v>19</v>
      </c>
      <c r="J152" s="8" t="s">
        <v>96</v>
      </c>
      <c r="K152" s="5"/>
    </row>
    <row r="153" spans="1:11" s="98" customFormat="1" ht="16.5" customHeight="1">
      <c r="A153" s="24">
        <v>126</v>
      </c>
      <c r="B153" s="24" t="s">
        <v>300</v>
      </c>
      <c r="C153" s="24">
        <v>3239</v>
      </c>
      <c r="D153" s="24" t="s">
        <v>439</v>
      </c>
      <c r="E153" s="58" t="s">
        <v>393</v>
      </c>
      <c r="F153" s="31">
        <v>8130.081300813008</v>
      </c>
      <c r="G153" s="31">
        <v>10000</v>
      </c>
      <c r="H153" s="61"/>
      <c r="I153" s="8" t="s">
        <v>19</v>
      </c>
      <c r="J153" s="8" t="s">
        <v>96</v>
      </c>
      <c r="K153" s="59"/>
    </row>
    <row r="154" spans="1:11" s="98" customFormat="1" ht="45" customHeight="1">
      <c r="A154" s="2">
        <v>127</v>
      </c>
      <c r="B154" s="16" t="s">
        <v>458</v>
      </c>
      <c r="C154" s="24">
        <v>3239</v>
      </c>
      <c r="D154" s="24" t="s">
        <v>71</v>
      </c>
      <c r="E154" s="58" t="s">
        <v>459</v>
      </c>
      <c r="F154" s="31">
        <v>13008.13</v>
      </c>
      <c r="G154" s="31">
        <v>16000</v>
      </c>
      <c r="H154" s="61"/>
      <c r="I154" s="16" t="s">
        <v>19</v>
      </c>
      <c r="J154" s="16" t="s">
        <v>96</v>
      </c>
      <c r="K154" s="59"/>
    </row>
    <row r="155" spans="1:11" s="98" customFormat="1" ht="16.5" customHeight="1">
      <c r="A155" s="2">
        <v>128</v>
      </c>
      <c r="B155" s="24" t="s">
        <v>300</v>
      </c>
      <c r="C155" s="24">
        <v>3239</v>
      </c>
      <c r="D155" s="24" t="s">
        <v>456</v>
      </c>
      <c r="E155" s="58" t="s">
        <v>394</v>
      </c>
      <c r="F155" s="31">
        <v>12195.121951219513</v>
      </c>
      <c r="G155" s="31">
        <v>15000</v>
      </c>
      <c r="H155" s="61"/>
      <c r="I155" s="8" t="s">
        <v>19</v>
      </c>
      <c r="J155" s="8" t="s">
        <v>96</v>
      </c>
      <c r="K155" s="59"/>
    </row>
    <row r="156" spans="1:11" s="96" customFormat="1" ht="21.75" customHeight="1">
      <c r="A156" s="24">
        <v>129</v>
      </c>
      <c r="B156" s="2" t="s">
        <v>395</v>
      </c>
      <c r="C156" s="2">
        <v>3239</v>
      </c>
      <c r="D156" s="2" t="s">
        <v>396</v>
      </c>
      <c r="E156" s="57" t="s">
        <v>397</v>
      </c>
      <c r="F156" s="31">
        <f aca="true" t="shared" si="1" ref="F156:F161">G156/1.23</f>
        <v>8130.081300813008</v>
      </c>
      <c r="G156" s="6">
        <v>10000</v>
      </c>
      <c r="H156" s="62"/>
      <c r="I156" s="8" t="s">
        <v>19</v>
      </c>
      <c r="J156" s="8" t="s">
        <v>96</v>
      </c>
      <c r="K156" s="5"/>
    </row>
    <row r="157" spans="1:11" s="96" customFormat="1" ht="25.5" customHeight="1">
      <c r="A157" s="2">
        <v>130</v>
      </c>
      <c r="B157" s="2" t="s">
        <v>395</v>
      </c>
      <c r="C157" s="2">
        <v>3239</v>
      </c>
      <c r="D157" s="2" t="s">
        <v>398</v>
      </c>
      <c r="E157" s="57" t="s">
        <v>399</v>
      </c>
      <c r="F157" s="31">
        <f t="shared" si="1"/>
        <v>4065.040650406504</v>
      </c>
      <c r="G157" s="6">
        <v>5000</v>
      </c>
      <c r="H157" s="62"/>
      <c r="I157" s="8" t="s">
        <v>19</v>
      </c>
      <c r="J157" s="8" t="s">
        <v>96</v>
      </c>
      <c r="K157" s="5"/>
    </row>
    <row r="158" spans="1:11" s="98" customFormat="1" ht="33" customHeight="1">
      <c r="A158" s="2">
        <v>131</v>
      </c>
      <c r="B158" s="2" t="s">
        <v>395</v>
      </c>
      <c r="C158" s="2">
        <v>3239</v>
      </c>
      <c r="D158" s="24" t="s">
        <v>168</v>
      </c>
      <c r="E158" s="58" t="s">
        <v>436</v>
      </c>
      <c r="F158" s="31">
        <f t="shared" si="1"/>
        <v>48780.48780487805</v>
      </c>
      <c r="G158" s="31">
        <v>60000</v>
      </c>
      <c r="H158" s="61"/>
      <c r="I158" s="8" t="s">
        <v>19</v>
      </c>
      <c r="J158" s="8" t="s">
        <v>96</v>
      </c>
      <c r="K158" s="59"/>
    </row>
    <row r="159" spans="1:11" s="98" customFormat="1" ht="49.5" customHeight="1">
      <c r="A159" s="24">
        <v>132</v>
      </c>
      <c r="B159" s="8" t="s">
        <v>470</v>
      </c>
      <c r="C159" s="2">
        <v>3239</v>
      </c>
      <c r="D159" s="24" t="s">
        <v>168</v>
      </c>
      <c r="E159" s="58" t="s">
        <v>471</v>
      </c>
      <c r="F159" s="31">
        <f t="shared" si="1"/>
        <v>22764.227642276423</v>
      </c>
      <c r="G159" s="31">
        <v>28000</v>
      </c>
      <c r="H159" s="61"/>
      <c r="I159" s="8" t="s">
        <v>19</v>
      </c>
      <c r="J159" s="8" t="s">
        <v>96</v>
      </c>
      <c r="K159" s="59"/>
    </row>
    <row r="160" spans="1:11" s="98" customFormat="1" ht="22.5" customHeight="1">
      <c r="A160" s="2">
        <v>133</v>
      </c>
      <c r="B160" s="2" t="s">
        <v>395</v>
      </c>
      <c r="C160" s="2">
        <v>3239</v>
      </c>
      <c r="D160" s="24" t="s">
        <v>168</v>
      </c>
      <c r="E160" s="58" t="s">
        <v>504</v>
      </c>
      <c r="F160" s="31">
        <f t="shared" si="1"/>
        <v>1626.0162601626016</v>
      </c>
      <c r="G160" s="31">
        <v>2000</v>
      </c>
      <c r="H160" s="61"/>
      <c r="I160" s="8" t="s">
        <v>19</v>
      </c>
      <c r="J160" s="8" t="s">
        <v>96</v>
      </c>
      <c r="K160" s="59"/>
    </row>
    <row r="161" spans="1:11" s="98" customFormat="1" ht="22.5" customHeight="1">
      <c r="A161" s="2">
        <v>134</v>
      </c>
      <c r="B161" s="2" t="s">
        <v>395</v>
      </c>
      <c r="C161" s="2">
        <v>3239</v>
      </c>
      <c r="D161" s="24" t="s">
        <v>168</v>
      </c>
      <c r="E161" s="58" t="s">
        <v>400</v>
      </c>
      <c r="F161" s="31">
        <f t="shared" si="1"/>
        <v>813.0081300813008</v>
      </c>
      <c r="G161" s="31">
        <v>1000</v>
      </c>
      <c r="H161" s="61"/>
      <c r="I161" s="8" t="s">
        <v>19</v>
      </c>
      <c r="J161" s="8" t="s">
        <v>96</v>
      </c>
      <c r="K161" s="59"/>
    </row>
    <row r="162" spans="1:11" s="97" customFormat="1" ht="31.5" customHeight="1">
      <c r="A162" s="24">
        <v>135</v>
      </c>
      <c r="B162" s="8" t="s">
        <v>401</v>
      </c>
      <c r="C162" s="8">
        <v>3292</v>
      </c>
      <c r="D162" s="8" t="s">
        <v>445</v>
      </c>
      <c r="E162" s="3" t="s">
        <v>402</v>
      </c>
      <c r="F162" s="6">
        <v>25000</v>
      </c>
      <c r="G162" s="6">
        <v>25000</v>
      </c>
      <c r="H162" s="62"/>
      <c r="I162" s="8" t="s">
        <v>19</v>
      </c>
      <c r="J162" s="8" t="s">
        <v>96</v>
      </c>
      <c r="K162" s="5"/>
    </row>
    <row r="163" spans="1:11" s="98" customFormat="1" ht="25.5">
      <c r="A163" s="2">
        <v>136</v>
      </c>
      <c r="B163" s="8" t="s">
        <v>401</v>
      </c>
      <c r="C163" s="8">
        <v>3292</v>
      </c>
      <c r="D163" s="16" t="s">
        <v>437</v>
      </c>
      <c r="E163" s="60" t="s">
        <v>480</v>
      </c>
      <c r="F163" s="31">
        <v>50000</v>
      </c>
      <c r="G163" s="31">
        <v>50000</v>
      </c>
      <c r="H163" s="61"/>
      <c r="I163" s="8" t="s">
        <v>19</v>
      </c>
      <c r="J163" s="8" t="s">
        <v>96</v>
      </c>
      <c r="K163" s="59"/>
    </row>
    <row r="164" spans="1:11" s="98" customFormat="1" ht="38.25">
      <c r="A164" s="2">
        <v>137</v>
      </c>
      <c r="B164" s="8" t="s">
        <v>401</v>
      </c>
      <c r="C164" s="8">
        <v>3292</v>
      </c>
      <c r="D164" s="16" t="s">
        <v>438</v>
      </c>
      <c r="E164" s="60" t="s">
        <v>403</v>
      </c>
      <c r="F164" s="31">
        <v>30000</v>
      </c>
      <c r="G164" s="31">
        <v>30000</v>
      </c>
      <c r="H164" s="61"/>
      <c r="I164" s="8" t="s">
        <v>19</v>
      </c>
      <c r="J164" s="8" t="s">
        <v>96</v>
      </c>
      <c r="K164" s="59"/>
    </row>
    <row r="165" spans="1:11" s="98" customFormat="1" ht="36.75" customHeight="1">
      <c r="A165" s="24">
        <v>138</v>
      </c>
      <c r="B165" s="8" t="s">
        <v>401</v>
      </c>
      <c r="C165" s="8">
        <v>3292</v>
      </c>
      <c r="D165" s="16" t="s">
        <v>439</v>
      </c>
      <c r="E165" s="60" t="s">
        <v>404</v>
      </c>
      <c r="F165" s="31">
        <v>30000</v>
      </c>
      <c r="G165" s="31">
        <v>30000</v>
      </c>
      <c r="H165" s="61"/>
      <c r="I165" s="8" t="s">
        <v>19</v>
      </c>
      <c r="J165" s="8" t="s">
        <v>96</v>
      </c>
      <c r="K165" s="59"/>
    </row>
    <row r="166" spans="1:11" s="98" customFormat="1" ht="17.25" customHeight="1">
      <c r="A166" s="2">
        <v>139</v>
      </c>
      <c r="B166" s="8" t="s">
        <v>401</v>
      </c>
      <c r="C166" s="8">
        <v>3292</v>
      </c>
      <c r="D166" s="16" t="s">
        <v>439</v>
      </c>
      <c r="E166" s="60" t="s">
        <v>405</v>
      </c>
      <c r="F166" s="31">
        <v>30000</v>
      </c>
      <c r="G166" s="31">
        <v>30000</v>
      </c>
      <c r="H166" s="61"/>
      <c r="I166" s="8" t="s">
        <v>19</v>
      </c>
      <c r="J166" s="8" t="s">
        <v>96</v>
      </c>
      <c r="K166" s="59"/>
    </row>
    <row r="167" spans="1:11" s="104" customFormat="1" ht="26.25" customHeight="1">
      <c r="A167" s="2">
        <v>140</v>
      </c>
      <c r="B167" s="2" t="s">
        <v>501</v>
      </c>
      <c r="C167" s="2">
        <v>4262</v>
      </c>
      <c r="D167" s="2" t="s">
        <v>502</v>
      </c>
      <c r="E167" s="57" t="s">
        <v>503</v>
      </c>
      <c r="F167" s="31">
        <f>G167/1.23</f>
        <v>16260.162601626016</v>
      </c>
      <c r="G167" s="6">
        <v>20000</v>
      </c>
      <c r="H167" s="6"/>
      <c r="I167" s="8" t="s">
        <v>19</v>
      </c>
      <c r="J167" s="8" t="s">
        <v>96</v>
      </c>
      <c r="K167" s="5"/>
    </row>
    <row r="168" spans="1:11" s="1" customFormat="1" ht="33" customHeight="1">
      <c r="A168" s="24">
        <v>141</v>
      </c>
      <c r="B168" s="2" t="s">
        <v>203</v>
      </c>
      <c r="C168" s="2">
        <v>3232</v>
      </c>
      <c r="D168" s="2" t="s">
        <v>95</v>
      </c>
      <c r="E168" s="3" t="s">
        <v>426</v>
      </c>
      <c r="F168" s="4">
        <v>65040.65</v>
      </c>
      <c r="G168" s="4">
        <v>80000</v>
      </c>
      <c r="H168" s="5"/>
      <c r="I168" s="2" t="s">
        <v>19</v>
      </c>
      <c r="J168" s="8" t="s">
        <v>96</v>
      </c>
      <c r="K168" s="8"/>
    </row>
    <row r="169" spans="1:11" s="1" customFormat="1" ht="33" customHeight="1">
      <c r="A169" s="2">
        <v>142</v>
      </c>
      <c r="B169" s="2" t="s">
        <v>229</v>
      </c>
      <c r="C169" s="2">
        <v>3232</v>
      </c>
      <c r="D169" s="2" t="s">
        <v>133</v>
      </c>
      <c r="E169" s="3" t="s">
        <v>481</v>
      </c>
      <c r="F169" s="4">
        <v>40650.41</v>
      </c>
      <c r="G169" s="4">
        <v>50000</v>
      </c>
      <c r="H169" s="5"/>
      <c r="I169" s="2" t="s">
        <v>19</v>
      </c>
      <c r="J169" s="16" t="s">
        <v>96</v>
      </c>
      <c r="K169" s="8"/>
    </row>
    <row r="170" spans="1:11" s="1" customFormat="1" ht="33" customHeight="1">
      <c r="A170" s="2">
        <v>143</v>
      </c>
      <c r="B170" s="2" t="s">
        <v>229</v>
      </c>
      <c r="C170" s="2">
        <v>3232</v>
      </c>
      <c r="D170" s="2" t="s">
        <v>39</v>
      </c>
      <c r="E170" s="3" t="s">
        <v>78</v>
      </c>
      <c r="F170" s="4">
        <v>65040.65</v>
      </c>
      <c r="G170" s="4">
        <v>80000</v>
      </c>
      <c r="H170" s="5"/>
      <c r="I170" s="2" t="s">
        <v>19</v>
      </c>
      <c r="J170" s="16" t="s">
        <v>96</v>
      </c>
      <c r="K170" s="8"/>
    </row>
    <row r="171" spans="1:11" s="1" customFormat="1" ht="46.5" customHeight="1">
      <c r="A171" s="24">
        <v>144</v>
      </c>
      <c r="B171" s="2" t="s">
        <v>229</v>
      </c>
      <c r="C171" s="2">
        <v>3232</v>
      </c>
      <c r="D171" s="2" t="s">
        <v>79</v>
      </c>
      <c r="E171" s="60" t="s">
        <v>464</v>
      </c>
      <c r="F171" s="4">
        <v>20325.2</v>
      </c>
      <c r="G171" s="4">
        <v>25000</v>
      </c>
      <c r="H171" s="5"/>
      <c r="I171" s="2" t="s">
        <v>19</v>
      </c>
      <c r="J171" s="8" t="s">
        <v>96</v>
      </c>
      <c r="K171" s="8"/>
    </row>
    <row r="172" spans="1:11" s="1" customFormat="1" ht="47.25" customHeight="1">
      <c r="A172" s="2">
        <v>145</v>
      </c>
      <c r="B172" s="2" t="s">
        <v>233</v>
      </c>
      <c r="C172" s="2">
        <v>3239</v>
      </c>
      <c r="D172" s="2" t="s">
        <v>234</v>
      </c>
      <c r="E172" s="3" t="s">
        <v>427</v>
      </c>
      <c r="F172" s="4">
        <v>48780.49</v>
      </c>
      <c r="G172" s="4">
        <v>60000</v>
      </c>
      <c r="H172" s="5"/>
      <c r="I172" s="2" t="s">
        <v>19</v>
      </c>
      <c r="J172" s="16" t="s">
        <v>96</v>
      </c>
      <c r="K172" s="8"/>
    </row>
    <row r="173" spans="1:11" s="1" customFormat="1" ht="33" customHeight="1">
      <c r="A173" s="2">
        <v>146</v>
      </c>
      <c r="B173" s="2" t="s">
        <v>216</v>
      </c>
      <c r="C173" s="2">
        <v>4223</v>
      </c>
      <c r="D173" s="2" t="s">
        <v>235</v>
      </c>
      <c r="E173" s="3" t="s">
        <v>236</v>
      </c>
      <c r="F173" s="4">
        <v>20325.2</v>
      </c>
      <c r="G173" s="4">
        <v>25000</v>
      </c>
      <c r="H173" s="5"/>
      <c r="I173" s="2" t="s">
        <v>19</v>
      </c>
      <c r="J173" s="8" t="s">
        <v>96</v>
      </c>
      <c r="K173" s="8"/>
    </row>
    <row r="174" spans="1:11" s="1" customFormat="1" ht="33" customHeight="1">
      <c r="A174" s="24">
        <v>147</v>
      </c>
      <c r="B174" s="2" t="s">
        <v>231</v>
      </c>
      <c r="C174" s="2">
        <v>3811</v>
      </c>
      <c r="D174" s="2" t="s">
        <v>79</v>
      </c>
      <c r="E174" s="3" t="s">
        <v>237</v>
      </c>
      <c r="F174" s="4">
        <v>8130.08</v>
      </c>
      <c r="G174" s="4">
        <v>10000</v>
      </c>
      <c r="H174" s="5"/>
      <c r="I174" s="2" t="s">
        <v>19</v>
      </c>
      <c r="J174" s="16" t="s">
        <v>96</v>
      </c>
      <c r="K174" s="8"/>
    </row>
    <row r="175" spans="1:11" s="1" customFormat="1" ht="37.5" customHeight="1">
      <c r="A175" s="2">
        <v>148</v>
      </c>
      <c r="B175" s="2" t="s">
        <v>231</v>
      </c>
      <c r="C175" s="2">
        <v>3811</v>
      </c>
      <c r="D175" s="2" t="s">
        <v>39</v>
      </c>
      <c r="E175" s="60" t="s">
        <v>465</v>
      </c>
      <c r="F175" s="4">
        <v>40650.41</v>
      </c>
      <c r="G175" s="4">
        <v>50000</v>
      </c>
      <c r="H175" s="5"/>
      <c r="I175" s="2" t="s">
        <v>19</v>
      </c>
      <c r="J175" s="8" t="s">
        <v>96</v>
      </c>
      <c r="K175" s="8"/>
    </row>
    <row r="176" spans="1:11" s="1" customFormat="1" ht="33" customHeight="1">
      <c r="A176" s="2">
        <v>149</v>
      </c>
      <c r="B176" s="2" t="s">
        <v>231</v>
      </c>
      <c r="C176" s="2">
        <v>3811</v>
      </c>
      <c r="D176" s="2" t="s">
        <v>81</v>
      </c>
      <c r="E176" s="3" t="s">
        <v>238</v>
      </c>
      <c r="F176" s="4">
        <v>56910.57</v>
      </c>
      <c r="G176" s="4">
        <v>70000</v>
      </c>
      <c r="H176" s="5"/>
      <c r="I176" s="2" t="s">
        <v>19</v>
      </c>
      <c r="J176" s="8" t="s">
        <v>96</v>
      </c>
      <c r="K176" s="8"/>
    </row>
    <row r="177" spans="1:11" s="1" customFormat="1" ht="33" customHeight="1">
      <c r="A177" s="24">
        <v>150</v>
      </c>
      <c r="B177" s="2" t="s">
        <v>231</v>
      </c>
      <c r="C177" s="2">
        <v>3811</v>
      </c>
      <c r="D177" s="2" t="s">
        <v>239</v>
      </c>
      <c r="E177" s="3" t="s">
        <v>428</v>
      </c>
      <c r="F177" s="4">
        <v>20325.2</v>
      </c>
      <c r="G177" s="4">
        <v>25000</v>
      </c>
      <c r="H177" s="5"/>
      <c r="I177" s="2" t="s">
        <v>19</v>
      </c>
      <c r="J177" s="8" t="s">
        <v>96</v>
      </c>
      <c r="K177" s="8"/>
    </row>
    <row r="178" spans="1:11" s="1" customFormat="1" ht="33" customHeight="1">
      <c r="A178" s="2">
        <v>151</v>
      </c>
      <c r="B178" s="2" t="s">
        <v>240</v>
      </c>
      <c r="C178" s="2">
        <v>3224</v>
      </c>
      <c r="D178" s="2" t="s">
        <v>81</v>
      </c>
      <c r="E178" s="3" t="s">
        <v>429</v>
      </c>
      <c r="F178" s="4">
        <v>56910.57</v>
      </c>
      <c r="G178" s="4">
        <v>70000</v>
      </c>
      <c r="H178" s="5"/>
      <c r="I178" s="2" t="s">
        <v>19</v>
      </c>
      <c r="J178" s="16" t="s">
        <v>96</v>
      </c>
      <c r="K178" s="8"/>
    </row>
    <row r="179" spans="1:11" s="1" customFormat="1" ht="33" customHeight="1">
      <c r="A179" s="2">
        <v>152</v>
      </c>
      <c r="B179" s="2" t="s">
        <v>240</v>
      </c>
      <c r="C179" s="2">
        <v>3224</v>
      </c>
      <c r="D179" s="2" t="s">
        <v>80</v>
      </c>
      <c r="E179" s="3" t="s">
        <v>430</v>
      </c>
      <c r="F179" s="4">
        <v>69105.69</v>
      </c>
      <c r="G179" s="4">
        <v>85000</v>
      </c>
      <c r="H179" s="5"/>
      <c r="I179" s="2" t="s">
        <v>19</v>
      </c>
      <c r="J179" s="16" t="s">
        <v>96</v>
      </c>
      <c r="K179" s="8"/>
    </row>
    <row r="180" spans="1:11" s="1" customFormat="1" ht="33" customHeight="1">
      <c r="A180" s="24">
        <v>153</v>
      </c>
      <c r="B180" s="2" t="s">
        <v>223</v>
      </c>
      <c r="C180" s="2">
        <v>4214</v>
      </c>
      <c r="D180" s="2" t="s">
        <v>39</v>
      </c>
      <c r="E180" s="3" t="s">
        <v>241</v>
      </c>
      <c r="F180" s="4">
        <v>26016.26</v>
      </c>
      <c r="G180" s="4">
        <v>32000</v>
      </c>
      <c r="H180" s="5"/>
      <c r="I180" s="2" t="s">
        <v>19</v>
      </c>
      <c r="J180" s="8" t="s">
        <v>96</v>
      </c>
      <c r="K180" s="8"/>
    </row>
    <row r="181" spans="1:11" s="1" customFormat="1" ht="46.5" customHeight="1">
      <c r="A181" s="2">
        <v>154</v>
      </c>
      <c r="B181" s="2" t="s">
        <v>223</v>
      </c>
      <c r="C181" s="2">
        <v>4214</v>
      </c>
      <c r="D181" s="2" t="s">
        <v>39</v>
      </c>
      <c r="E181" s="3" t="s">
        <v>463</v>
      </c>
      <c r="F181" s="4">
        <v>12195.12</v>
      </c>
      <c r="G181" s="4">
        <v>15000</v>
      </c>
      <c r="H181" s="5"/>
      <c r="I181" s="2" t="s">
        <v>19</v>
      </c>
      <c r="J181" s="8" t="s">
        <v>96</v>
      </c>
      <c r="K181" s="8"/>
    </row>
    <row r="182" spans="1:11" s="1" customFormat="1" ht="33" customHeight="1">
      <c r="A182" s="2">
        <v>155</v>
      </c>
      <c r="B182" s="2" t="s">
        <v>223</v>
      </c>
      <c r="C182" s="2">
        <v>4214</v>
      </c>
      <c r="D182" s="2" t="s">
        <v>77</v>
      </c>
      <c r="E182" s="3" t="s">
        <v>242</v>
      </c>
      <c r="F182" s="4">
        <v>17886.18</v>
      </c>
      <c r="G182" s="4">
        <v>22000</v>
      </c>
      <c r="H182" s="5"/>
      <c r="I182" s="2" t="s">
        <v>19</v>
      </c>
      <c r="J182" s="8" t="s">
        <v>96</v>
      </c>
      <c r="K182" s="8"/>
    </row>
    <row r="183" spans="1:11" ht="21" customHeight="1">
      <c r="A183" s="24">
        <v>156</v>
      </c>
      <c r="B183" s="2" t="s">
        <v>119</v>
      </c>
      <c r="C183" s="2">
        <v>3234</v>
      </c>
      <c r="D183" s="2" t="s">
        <v>66</v>
      </c>
      <c r="E183" s="3" t="s">
        <v>67</v>
      </c>
      <c r="F183" s="4">
        <v>56910.57</v>
      </c>
      <c r="G183" s="4">
        <v>70000</v>
      </c>
      <c r="H183" s="5"/>
      <c r="I183" s="2" t="s">
        <v>19</v>
      </c>
      <c r="J183" s="8" t="s">
        <v>96</v>
      </c>
      <c r="K183" s="8"/>
    </row>
    <row r="184" spans="1:11" ht="25.5">
      <c r="A184" s="2">
        <v>157</v>
      </c>
      <c r="B184" s="2" t="s">
        <v>16</v>
      </c>
      <c r="C184" s="2">
        <v>4214</v>
      </c>
      <c r="D184" s="2" t="s">
        <v>52</v>
      </c>
      <c r="E184" s="3" t="s">
        <v>135</v>
      </c>
      <c r="F184" s="4">
        <v>69105.69</v>
      </c>
      <c r="G184" s="4">
        <v>85000</v>
      </c>
      <c r="H184" s="5"/>
      <c r="I184" s="2" t="s">
        <v>19</v>
      </c>
      <c r="J184" s="8" t="s">
        <v>96</v>
      </c>
      <c r="K184" s="8"/>
    </row>
    <row r="185" spans="1:11" ht="24" customHeight="1">
      <c r="A185" s="2">
        <v>158</v>
      </c>
      <c r="B185" s="2" t="s">
        <v>16</v>
      </c>
      <c r="C185" s="2">
        <v>4214</v>
      </c>
      <c r="D185" s="2" t="s">
        <v>52</v>
      </c>
      <c r="E185" s="3" t="s">
        <v>122</v>
      </c>
      <c r="F185" s="4">
        <v>14634.15</v>
      </c>
      <c r="G185" s="4">
        <v>18000</v>
      </c>
      <c r="H185" s="5"/>
      <c r="I185" s="2" t="s">
        <v>19</v>
      </c>
      <c r="J185" s="8" t="s">
        <v>96</v>
      </c>
      <c r="K185" s="8"/>
    </row>
    <row r="186" spans="1:11" ht="33.75" customHeight="1">
      <c r="A186" s="24">
        <v>159</v>
      </c>
      <c r="B186" s="2" t="s">
        <v>16</v>
      </c>
      <c r="C186" s="2">
        <v>4214</v>
      </c>
      <c r="D186" s="2" t="s">
        <v>52</v>
      </c>
      <c r="E186" s="3" t="s">
        <v>123</v>
      </c>
      <c r="F186" s="4">
        <v>13008.13</v>
      </c>
      <c r="G186" s="4">
        <v>16000</v>
      </c>
      <c r="H186" s="5"/>
      <c r="I186" s="2" t="s">
        <v>19</v>
      </c>
      <c r="J186" s="8" t="s">
        <v>96</v>
      </c>
      <c r="K186" s="8"/>
    </row>
    <row r="187" spans="1:11" ht="21" customHeight="1">
      <c r="A187" s="2">
        <v>160</v>
      </c>
      <c r="B187" s="2" t="s">
        <v>16</v>
      </c>
      <c r="C187" s="2">
        <v>4214</v>
      </c>
      <c r="D187" s="2" t="s">
        <v>52</v>
      </c>
      <c r="E187" s="3" t="s">
        <v>99</v>
      </c>
      <c r="F187" s="4">
        <v>52032.52</v>
      </c>
      <c r="G187" s="4">
        <v>64000</v>
      </c>
      <c r="H187" s="5"/>
      <c r="I187" s="2" t="s">
        <v>19</v>
      </c>
      <c r="J187" s="8" t="s">
        <v>96</v>
      </c>
      <c r="K187" s="8"/>
    </row>
    <row r="188" spans="1:11" ht="27.75" customHeight="1">
      <c r="A188" s="2">
        <v>161</v>
      </c>
      <c r="B188" s="2" t="s">
        <v>16</v>
      </c>
      <c r="C188" s="2">
        <v>4214</v>
      </c>
      <c r="D188" s="2" t="s">
        <v>52</v>
      </c>
      <c r="E188" s="3" t="s">
        <v>100</v>
      </c>
      <c r="F188" s="4">
        <v>9756.1</v>
      </c>
      <c r="G188" s="4">
        <v>12000</v>
      </c>
      <c r="H188" s="5"/>
      <c r="I188" s="2" t="s">
        <v>19</v>
      </c>
      <c r="J188" s="8" t="s">
        <v>96</v>
      </c>
      <c r="K188" s="8"/>
    </row>
    <row r="189" spans="1:11" ht="33" customHeight="1">
      <c r="A189" s="24">
        <v>162</v>
      </c>
      <c r="B189" s="2" t="s">
        <v>16</v>
      </c>
      <c r="C189" s="2">
        <v>4214</v>
      </c>
      <c r="D189" s="2" t="s">
        <v>52</v>
      </c>
      <c r="E189" s="3" t="s">
        <v>251</v>
      </c>
      <c r="F189" s="4">
        <v>16260.16</v>
      </c>
      <c r="G189" s="4">
        <v>20000</v>
      </c>
      <c r="H189" s="5"/>
      <c r="I189" s="2" t="s">
        <v>19</v>
      </c>
      <c r="J189" s="8" t="s">
        <v>96</v>
      </c>
      <c r="K189" s="8"/>
    </row>
    <row r="190" spans="1:11" ht="33" customHeight="1">
      <c r="A190" s="2">
        <v>163</v>
      </c>
      <c r="B190" s="2" t="s">
        <v>16</v>
      </c>
      <c r="C190" s="2">
        <v>4214</v>
      </c>
      <c r="D190" s="2" t="s">
        <v>52</v>
      </c>
      <c r="E190" s="3" t="s">
        <v>252</v>
      </c>
      <c r="F190" s="4">
        <v>39024.39</v>
      </c>
      <c r="G190" s="4">
        <v>48000</v>
      </c>
      <c r="H190" s="5"/>
      <c r="I190" s="2" t="s">
        <v>19</v>
      </c>
      <c r="J190" s="8" t="s">
        <v>96</v>
      </c>
      <c r="K190" s="8"/>
    </row>
    <row r="191" spans="1:11" ht="33" customHeight="1">
      <c r="A191" s="2">
        <v>164</v>
      </c>
      <c r="B191" s="2" t="s">
        <v>16</v>
      </c>
      <c r="C191" s="2">
        <v>4214</v>
      </c>
      <c r="D191" s="2" t="s">
        <v>52</v>
      </c>
      <c r="E191" s="3" t="s">
        <v>253</v>
      </c>
      <c r="F191" s="4">
        <v>9756.1</v>
      </c>
      <c r="G191" s="4">
        <v>12000</v>
      </c>
      <c r="H191" s="5"/>
      <c r="I191" s="2" t="s">
        <v>19</v>
      </c>
      <c r="J191" s="8" t="s">
        <v>96</v>
      </c>
      <c r="K191" s="8"/>
    </row>
    <row r="192" spans="1:11" ht="32.25" customHeight="1">
      <c r="A192" s="24">
        <v>165</v>
      </c>
      <c r="B192" s="2" t="s">
        <v>16</v>
      </c>
      <c r="C192" s="2">
        <v>4214</v>
      </c>
      <c r="D192" s="2" t="s">
        <v>52</v>
      </c>
      <c r="E192" s="3" t="s">
        <v>254</v>
      </c>
      <c r="F192" s="4">
        <v>5691.06</v>
      </c>
      <c r="G192" s="4">
        <v>7000</v>
      </c>
      <c r="H192" s="5"/>
      <c r="I192" s="2" t="s">
        <v>19</v>
      </c>
      <c r="J192" s="8" t="s">
        <v>96</v>
      </c>
      <c r="K192" s="8"/>
    </row>
    <row r="193" spans="1:11" ht="38.25">
      <c r="A193" s="2">
        <v>166</v>
      </c>
      <c r="B193" s="2" t="s">
        <v>16</v>
      </c>
      <c r="C193" s="2">
        <v>4214</v>
      </c>
      <c r="D193" s="2" t="s">
        <v>52</v>
      </c>
      <c r="E193" s="3" t="s">
        <v>255</v>
      </c>
      <c r="F193" s="4">
        <v>12195.12</v>
      </c>
      <c r="G193" s="4">
        <v>15000</v>
      </c>
      <c r="H193" s="5"/>
      <c r="I193" s="2" t="s">
        <v>19</v>
      </c>
      <c r="J193" s="8" t="s">
        <v>96</v>
      </c>
      <c r="K193" s="8"/>
    </row>
    <row r="194" spans="1:11" ht="30.75" customHeight="1">
      <c r="A194" s="2">
        <v>167</v>
      </c>
      <c r="B194" s="2" t="s">
        <v>16</v>
      </c>
      <c r="C194" s="2">
        <v>4214</v>
      </c>
      <c r="D194" s="2" t="s">
        <v>52</v>
      </c>
      <c r="E194" s="3" t="s">
        <v>256</v>
      </c>
      <c r="F194" s="4">
        <v>4878.05</v>
      </c>
      <c r="G194" s="4">
        <v>6000</v>
      </c>
      <c r="H194" s="5"/>
      <c r="I194" s="2" t="s">
        <v>19</v>
      </c>
      <c r="J194" s="8" t="s">
        <v>96</v>
      </c>
      <c r="K194" s="8"/>
    </row>
    <row r="195" spans="1:11" ht="30.75" customHeight="1">
      <c r="A195" s="24">
        <v>168</v>
      </c>
      <c r="B195" s="2" t="s">
        <v>16</v>
      </c>
      <c r="C195" s="2">
        <v>4214</v>
      </c>
      <c r="D195" s="2" t="s">
        <v>52</v>
      </c>
      <c r="E195" s="3" t="s">
        <v>121</v>
      </c>
      <c r="F195" s="4">
        <v>13008.13</v>
      </c>
      <c r="G195" s="4">
        <v>16000</v>
      </c>
      <c r="H195" s="5"/>
      <c r="I195" s="2" t="s">
        <v>19</v>
      </c>
      <c r="J195" s="8" t="s">
        <v>96</v>
      </c>
      <c r="K195" s="8"/>
    </row>
    <row r="196" spans="1:11" ht="25.5">
      <c r="A196" s="2">
        <v>169</v>
      </c>
      <c r="B196" s="2" t="s">
        <v>125</v>
      </c>
      <c r="C196" s="2">
        <v>4214</v>
      </c>
      <c r="D196" s="2" t="s">
        <v>52</v>
      </c>
      <c r="E196" s="3" t="s">
        <v>53</v>
      </c>
      <c r="F196" s="4">
        <v>56097.56</v>
      </c>
      <c r="G196" s="4">
        <v>69000</v>
      </c>
      <c r="H196" s="5"/>
      <c r="I196" s="2" t="s">
        <v>19</v>
      </c>
      <c r="J196" s="8" t="s">
        <v>96</v>
      </c>
      <c r="K196" s="8"/>
    </row>
    <row r="197" spans="1:11" ht="25.5">
      <c r="A197" s="2">
        <v>170</v>
      </c>
      <c r="B197" s="2" t="s">
        <v>125</v>
      </c>
      <c r="C197" s="2">
        <v>4214</v>
      </c>
      <c r="D197" s="2" t="s">
        <v>52</v>
      </c>
      <c r="E197" s="3" t="s">
        <v>137</v>
      </c>
      <c r="F197" s="4">
        <v>9756.1</v>
      </c>
      <c r="G197" s="4">
        <v>12000</v>
      </c>
      <c r="H197" s="5"/>
      <c r="I197" s="2" t="s">
        <v>19</v>
      </c>
      <c r="J197" s="8" t="s">
        <v>96</v>
      </c>
      <c r="K197" s="8"/>
    </row>
    <row r="198" spans="1:11" ht="46.5" customHeight="1">
      <c r="A198" s="24">
        <v>171</v>
      </c>
      <c r="B198" s="2" t="s">
        <v>126</v>
      </c>
      <c r="C198" s="2">
        <v>4264</v>
      </c>
      <c r="D198" s="2" t="s">
        <v>56</v>
      </c>
      <c r="E198" s="3" t="s">
        <v>57</v>
      </c>
      <c r="F198" s="4">
        <v>284552.85</v>
      </c>
      <c r="G198" s="4">
        <v>50000</v>
      </c>
      <c r="H198" s="4">
        <v>350000</v>
      </c>
      <c r="I198" s="2" t="s">
        <v>115</v>
      </c>
      <c r="J198" s="8" t="s">
        <v>182</v>
      </c>
      <c r="K198" s="8"/>
    </row>
    <row r="199" spans="1:11" ht="46.5" customHeight="1">
      <c r="A199" s="2">
        <v>172</v>
      </c>
      <c r="B199" s="2" t="s">
        <v>126</v>
      </c>
      <c r="C199" s="2">
        <v>4264</v>
      </c>
      <c r="D199" s="2" t="s">
        <v>56</v>
      </c>
      <c r="E199" s="3" t="s">
        <v>58</v>
      </c>
      <c r="F199" s="4">
        <v>284552.85</v>
      </c>
      <c r="G199" s="4">
        <v>50000</v>
      </c>
      <c r="H199" s="4">
        <v>350000</v>
      </c>
      <c r="I199" s="2" t="s">
        <v>115</v>
      </c>
      <c r="J199" s="8" t="s">
        <v>182</v>
      </c>
      <c r="K199" s="8"/>
    </row>
    <row r="200" spans="1:11" ht="46.5" customHeight="1">
      <c r="A200" s="2">
        <v>173</v>
      </c>
      <c r="B200" s="2" t="s">
        <v>126</v>
      </c>
      <c r="C200" s="2">
        <v>4264</v>
      </c>
      <c r="D200" s="2" t="s">
        <v>56</v>
      </c>
      <c r="E200" s="3" t="s">
        <v>103</v>
      </c>
      <c r="F200" s="4">
        <v>447154.47</v>
      </c>
      <c r="G200" s="4">
        <v>100000</v>
      </c>
      <c r="H200" s="4">
        <v>550000</v>
      </c>
      <c r="I200" s="2" t="s">
        <v>115</v>
      </c>
      <c r="J200" s="8" t="s">
        <v>182</v>
      </c>
      <c r="K200" s="8"/>
    </row>
    <row r="201" spans="1:11" ht="38.25" customHeight="1">
      <c r="A201" s="24">
        <v>174</v>
      </c>
      <c r="B201" s="2" t="s">
        <v>126</v>
      </c>
      <c r="C201" s="2">
        <v>4264</v>
      </c>
      <c r="D201" s="2" t="s">
        <v>54</v>
      </c>
      <c r="E201" s="3" t="s">
        <v>55</v>
      </c>
      <c r="F201" s="4">
        <v>243902.44</v>
      </c>
      <c r="G201" s="4">
        <v>50000</v>
      </c>
      <c r="H201" s="4">
        <v>300000</v>
      </c>
      <c r="I201" s="2" t="s">
        <v>115</v>
      </c>
      <c r="J201" s="8" t="s">
        <v>182</v>
      </c>
      <c r="K201" s="8"/>
    </row>
    <row r="202" spans="1:11" ht="48" customHeight="1">
      <c r="A202" s="2">
        <v>175</v>
      </c>
      <c r="B202" s="2" t="s">
        <v>126</v>
      </c>
      <c r="C202" s="2">
        <v>4264</v>
      </c>
      <c r="D202" s="2" t="s">
        <v>56</v>
      </c>
      <c r="E202" s="3" t="s">
        <v>120</v>
      </c>
      <c r="F202" s="4">
        <v>121951.22</v>
      </c>
      <c r="G202" s="4">
        <v>50000</v>
      </c>
      <c r="H202" s="4">
        <v>150000</v>
      </c>
      <c r="I202" s="2" t="s">
        <v>115</v>
      </c>
      <c r="J202" s="8" t="s">
        <v>182</v>
      </c>
      <c r="K202" s="8"/>
    </row>
    <row r="203" spans="1:11" ht="58.5" customHeight="1">
      <c r="A203" s="2">
        <v>176</v>
      </c>
      <c r="B203" s="2" t="s">
        <v>127</v>
      </c>
      <c r="C203" s="2">
        <v>4264</v>
      </c>
      <c r="D203" s="2" t="s">
        <v>56</v>
      </c>
      <c r="E203" s="3" t="s">
        <v>59</v>
      </c>
      <c r="F203" s="4">
        <v>203252.03</v>
      </c>
      <c r="G203" s="4">
        <v>50000</v>
      </c>
      <c r="H203" s="4">
        <v>250000</v>
      </c>
      <c r="I203" s="2" t="s">
        <v>115</v>
      </c>
      <c r="J203" s="8" t="s">
        <v>182</v>
      </c>
      <c r="K203" s="8"/>
    </row>
    <row r="204" spans="1:11" ht="38.25">
      <c r="A204" s="24">
        <v>177</v>
      </c>
      <c r="B204" s="2" t="s">
        <v>127</v>
      </c>
      <c r="C204" s="2">
        <v>4264</v>
      </c>
      <c r="D204" s="2" t="s">
        <v>56</v>
      </c>
      <c r="E204" s="3" t="s">
        <v>60</v>
      </c>
      <c r="F204" s="4">
        <v>162601.63</v>
      </c>
      <c r="G204" s="4">
        <v>50000</v>
      </c>
      <c r="H204" s="4">
        <v>200000</v>
      </c>
      <c r="I204" s="2" t="s">
        <v>115</v>
      </c>
      <c r="J204" s="8" t="s">
        <v>182</v>
      </c>
      <c r="K204" s="8"/>
    </row>
    <row r="205" spans="1:11" ht="40.5" customHeight="1">
      <c r="A205" s="2">
        <v>178</v>
      </c>
      <c r="B205" s="2" t="s">
        <v>127</v>
      </c>
      <c r="C205" s="2">
        <v>4264</v>
      </c>
      <c r="D205" s="2" t="s">
        <v>56</v>
      </c>
      <c r="E205" s="3" t="s">
        <v>102</v>
      </c>
      <c r="F205" s="4">
        <v>365853.66</v>
      </c>
      <c r="G205" s="4">
        <v>75000</v>
      </c>
      <c r="H205" s="4">
        <v>450000</v>
      </c>
      <c r="I205" s="2" t="s">
        <v>115</v>
      </c>
      <c r="J205" s="8" t="s">
        <v>182</v>
      </c>
      <c r="K205" s="8"/>
    </row>
    <row r="206" spans="1:11" ht="38.25">
      <c r="A206" s="2">
        <v>179</v>
      </c>
      <c r="B206" s="2" t="s">
        <v>127</v>
      </c>
      <c r="C206" s="2">
        <v>4264</v>
      </c>
      <c r="D206" s="2" t="s">
        <v>48</v>
      </c>
      <c r="E206" s="3" t="s">
        <v>140</v>
      </c>
      <c r="F206" s="4">
        <v>52845.53</v>
      </c>
      <c r="G206" s="4">
        <v>65000</v>
      </c>
      <c r="H206" s="5"/>
      <c r="I206" s="2" t="s">
        <v>19</v>
      </c>
      <c r="J206" s="8" t="s">
        <v>96</v>
      </c>
      <c r="K206" s="8"/>
    </row>
    <row r="207" spans="1:11" ht="60" customHeight="1">
      <c r="A207" s="24">
        <v>180</v>
      </c>
      <c r="B207" s="2" t="s">
        <v>127</v>
      </c>
      <c r="C207" s="2">
        <v>4264</v>
      </c>
      <c r="D207" s="2" t="s">
        <v>56</v>
      </c>
      <c r="E207" s="3" t="s">
        <v>132</v>
      </c>
      <c r="F207" s="4">
        <v>284552.85</v>
      </c>
      <c r="G207" s="4">
        <v>50000</v>
      </c>
      <c r="H207" s="4">
        <v>350000</v>
      </c>
      <c r="I207" s="2" t="s">
        <v>115</v>
      </c>
      <c r="J207" s="8" t="s">
        <v>182</v>
      </c>
      <c r="K207" s="8"/>
    </row>
    <row r="208" spans="1:11" ht="25.5">
      <c r="A208" s="2">
        <v>181</v>
      </c>
      <c r="B208" s="2" t="s">
        <v>127</v>
      </c>
      <c r="C208" s="2">
        <v>4264</v>
      </c>
      <c r="D208" s="2" t="s">
        <v>56</v>
      </c>
      <c r="E208" s="3" t="s">
        <v>124</v>
      </c>
      <c r="F208" s="4">
        <v>243902.44</v>
      </c>
      <c r="G208" s="4">
        <v>50000</v>
      </c>
      <c r="H208" s="4">
        <v>300000</v>
      </c>
      <c r="I208" s="2" t="s">
        <v>115</v>
      </c>
      <c r="J208" s="8" t="s">
        <v>182</v>
      </c>
      <c r="K208" s="8"/>
    </row>
    <row r="209" spans="1:11" ht="51">
      <c r="A209" s="2">
        <v>182</v>
      </c>
      <c r="B209" s="2" t="s">
        <v>127</v>
      </c>
      <c r="C209" s="2">
        <v>4264</v>
      </c>
      <c r="D209" s="2" t="s">
        <v>133</v>
      </c>
      <c r="E209" s="3" t="s">
        <v>134</v>
      </c>
      <c r="F209" s="4">
        <v>52845.53</v>
      </c>
      <c r="G209" s="4">
        <v>65000</v>
      </c>
      <c r="H209" s="5"/>
      <c r="I209" s="2" t="s">
        <v>19</v>
      </c>
      <c r="J209" s="8" t="s">
        <v>96</v>
      </c>
      <c r="K209" s="8"/>
    </row>
    <row r="210" spans="1:11" ht="38.25">
      <c r="A210" s="24">
        <v>183</v>
      </c>
      <c r="B210" s="2" t="s">
        <v>127</v>
      </c>
      <c r="C210" s="2">
        <v>4264</v>
      </c>
      <c r="D210" s="2" t="s">
        <v>48</v>
      </c>
      <c r="E210" s="3" t="s">
        <v>482</v>
      </c>
      <c r="F210" s="4">
        <v>32520.33</v>
      </c>
      <c r="G210" s="4">
        <v>40000</v>
      </c>
      <c r="H210" s="5"/>
      <c r="I210" s="2" t="s">
        <v>19</v>
      </c>
      <c r="J210" s="8" t="s">
        <v>96</v>
      </c>
      <c r="K210" s="8"/>
    </row>
    <row r="211" spans="1:11" ht="35.25" customHeight="1">
      <c r="A211" s="2">
        <v>184</v>
      </c>
      <c r="B211" s="2" t="s">
        <v>127</v>
      </c>
      <c r="C211" s="2">
        <v>4264</v>
      </c>
      <c r="D211" s="2" t="s">
        <v>97</v>
      </c>
      <c r="E211" s="3" t="s">
        <v>114</v>
      </c>
      <c r="F211" s="4">
        <v>28455.28</v>
      </c>
      <c r="G211" s="4">
        <v>35000</v>
      </c>
      <c r="H211" s="5"/>
      <c r="I211" s="2" t="s">
        <v>19</v>
      </c>
      <c r="J211" s="8" t="s">
        <v>96</v>
      </c>
      <c r="K211" s="8"/>
    </row>
    <row r="212" spans="1:11" ht="48" customHeight="1">
      <c r="A212" s="2">
        <v>185</v>
      </c>
      <c r="B212" s="2" t="s">
        <v>127</v>
      </c>
      <c r="C212" s="2">
        <v>4264</v>
      </c>
      <c r="D212" s="2" t="s">
        <v>97</v>
      </c>
      <c r="E212" s="3" t="s">
        <v>107</v>
      </c>
      <c r="F212" s="4">
        <v>22764.23</v>
      </c>
      <c r="G212" s="4">
        <v>28000</v>
      </c>
      <c r="H212" s="5"/>
      <c r="I212" s="2" t="s">
        <v>19</v>
      </c>
      <c r="J212" s="8" t="s">
        <v>96</v>
      </c>
      <c r="K212" s="8"/>
    </row>
    <row r="213" spans="1:11" ht="33" customHeight="1">
      <c r="A213" s="24">
        <v>186</v>
      </c>
      <c r="B213" s="2" t="s">
        <v>127</v>
      </c>
      <c r="C213" s="2">
        <v>4264</v>
      </c>
      <c r="D213" s="2" t="s">
        <v>97</v>
      </c>
      <c r="E213" s="3" t="s">
        <v>108</v>
      </c>
      <c r="F213" s="4">
        <v>20325.2</v>
      </c>
      <c r="G213" s="4">
        <v>25000</v>
      </c>
      <c r="H213" s="5"/>
      <c r="I213" s="2" t="s">
        <v>19</v>
      </c>
      <c r="J213" s="8" t="s">
        <v>96</v>
      </c>
      <c r="K213" s="8"/>
    </row>
    <row r="214" spans="1:11" ht="45.75" customHeight="1">
      <c r="A214" s="2">
        <v>187</v>
      </c>
      <c r="B214" s="2" t="s">
        <v>127</v>
      </c>
      <c r="C214" s="2">
        <v>4264</v>
      </c>
      <c r="D214" s="2" t="s">
        <v>97</v>
      </c>
      <c r="E214" s="3" t="s">
        <v>455</v>
      </c>
      <c r="F214" s="4">
        <v>20325.2</v>
      </c>
      <c r="G214" s="4">
        <v>25000</v>
      </c>
      <c r="H214" s="5"/>
      <c r="I214" s="2" t="s">
        <v>19</v>
      </c>
      <c r="J214" s="8" t="s">
        <v>96</v>
      </c>
      <c r="K214" s="8"/>
    </row>
    <row r="215" spans="1:11" ht="36" customHeight="1">
      <c r="A215" s="2">
        <v>188</v>
      </c>
      <c r="B215" s="2" t="s">
        <v>127</v>
      </c>
      <c r="C215" s="2">
        <v>4264</v>
      </c>
      <c r="D215" s="2" t="s">
        <v>97</v>
      </c>
      <c r="E215" s="3" t="s">
        <v>109</v>
      </c>
      <c r="F215" s="4">
        <v>40650.41</v>
      </c>
      <c r="G215" s="4">
        <v>50000</v>
      </c>
      <c r="H215" s="5"/>
      <c r="I215" s="2" t="s">
        <v>19</v>
      </c>
      <c r="J215" s="8" t="s">
        <v>96</v>
      </c>
      <c r="K215" s="8"/>
    </row>
    <row r="216" spans="1:11" ht="36" customHeight="1">
      <c r="A216" s="24">
        <v>189</v>
      </c>
      <c r="B216" s="2" t="s">
        <v>127</v>
      </c>
      <c r="C216" s="2">
        <v>4264</v>
      </c>
      <c r="D216" s="2" t="s">
        <v>97</v>
      </c>
      <c r="E216" s="3" t="s">
        <v>110</v>
      </c>
      <c r="F216" s="4">
        <v>28455.28</v>
      </c>
      <c r="G216" s="4">
        <v>35000</v>
      </c>
      <c r="H216" s="5"/>
      <c r="I216" s="2" t="s">
        <v>19</v>
      </c>
      <c r="J216" s="8" t="s">
        <v>96</v>
      </c>
      <c r="K216" s="8"/>
    </row>
    <row r="217" spans="1:11" ht="36" customHeight="1">
      <c r="A217" s="2">
        <v>190</v>
      </c>
      <c r="B217" s="2" t="s">
        <v>127</v>
      </c>
      <c r="C217" s="2">
        <v>4264</v>
      </c>
      <c r="D217" s="2" t="s">
        <v>97</v>
      </c>
      <c r="E217" s="3" t="s">
        <v>111</v>
      </c>
      <c r="F217" s="4">
        <v>24390.24</v>
      </c>
      <c r="G217" s="4">
        <v>30000</v>
      </c>
      <c r="H217" s="5"/>
      <c r="I217" s="2" t="s">
        <v>19</v>
      </c>
      <c r="J217" s="8" t="s">
        <v>96</v>
      </c>
      <c r="K217" s="8"/>
    </row>
    <row r="218" spans="1:11" ht="36" customHeight="1">
      <c r="A218" s="2">
        <v>191</v>
      </c>
      <c r="B218" s="2" t="s">
        <v>127</v>
      </c>
      <c r="C218" s="2">
        <v>4264</v>
      </c>
      <c r="D218" s="2" t="s">
        <v>97</v>
      </c>
      <c r="E218" s="3" t="s">
        <v>112</v>
      </c>
      <c r="F218" s="4">
        <v>9756.1</v>
      </c>
      <c r="G218" s="4">
        <v>12000</v>
      </c>
      <c r="H218" s="5"/>
      <c r="I218" s="2" t="s">
        <v>19</v>
      </c>
      <c r="J218" s="8" t="s">
        <v>96</v>
      </c>
      <c r="K218" s="8"/>
    </row>
    <row r="219" spans="1:11" ht="36" customHeight="1">
      <c r="A219" s="24">
        <v>192</v>
      </c>
      <c r="B219" s="2" t="s">
        <v>127</v>
      </c>
      <c r="C219" s="2">
        <v>4264</v>
      </c>
      <c r="D219" s="2" t="s">
        <v>97</v>
      </c>
      <c r="E219" s="3" t="s">
        <v>113</v>
      </c>
      <c r="F219" s="4">
        <v>21951.22</v>
      </c>
      <c r="G219" s="4">
        <v>27000</v>
      </c>
      <c r="H219" s="5"/>
      <c r="I219" s="2" t="s">
        <v>19</v>
      </c>
      <c r="J219" s="8" t="s">
        <v>96</v>
      </c>
      <c r="K219" s="8"/>
    </row>
    <row r="220" spans="1:11" ht="36" customHeight="1">
      <c r="A220" s="2">
        <v>193</v>
      </c>
      <c r="B220" s="2" t="s">
        <v>127</v>
      </c>
      <c r="C220" s="2">
        <v>4264</v>
      </c>
      <c r="D220" s="2" t="s">
        <v>51</v>
      </c>
      <c r="E220" s="3" t="s">
        <v>61</v>
      </c>
      <c r="F220" s="4">
        <v>81300.81</v>
      </c>
      <c r="G220" s="4">
        <v>100000</v>
      </c>
      <c r="H220" s="5"/>
      <c r="I220" s="2" t="s">
        <v>19</v>
      </c>
      <c r="J220" s="8" t="s">
        <v>182</v>
      </c>
      <c r="K220" s="8"/>
    </row>
    <row r="221" spans="1:11" ht="35.25" customHeight="1">
      <c r="A221" s="2">
        <v>194</v>
      </c>
      <c r="B221" s="2" t="s">
        <v>127</v>
      </c>
      <c r="C221" s="2">
        <v>4264</v>
      </c>
      <c r="D221" s="2" t="s">
        <v>51</v>
      </c>
      <c r="E221" s="3" t="s">
        <v>62</v>
      </c>
      <c r="F221" s="4">
        <v>81300.81</v>
      </c>
      <c r="G221" s="4">
        <v>100000</v>
      </c>
      <c r="H221" s="5"/>
      <c r="I221" s="2" t="s">
        <v>19</v>
      </c>
      <c r="J221" s="8" t="s">
        <v>182</v>
      </c>
      <c r="K221" s="8"/>
    </row>
    <row r="222" spans="1:11" ht="35.25" customHeight="1">
      <c r="A222" s="24">
        <v>195</v>
      </c>
      <c r="B222" s="2" t="s">
        <v>127</v>
      </c>
      <c r="C222" s="2">
        <v>4264</v>
      </c>
      <c r="D222" s="2" t="s">
        <v>51</v>
      </c>
      <c r="E222" s="3" t="s">
        <v>63</v>
      </c>
      <c r="F222" s="4">
        <v>162601.63</v>
      </c>
      <c r="G222" s="4">
        <v>200000</v>
      </c>
      <c r="H222" s="5"/>
      <c r="I222" s="2" t="s">
        <v>19</v>
      </c>
      <c r="J222" s="8" t="s">
        <v>182</v>
      </c>
      <c r="K222" s="8"/>
    </row>
    <row r="223" spans="1:11" ht="35.25" customHeight="1">
      <c r="A223" s="2">
        <v>196</v>
      </c>
      <c r="B223" s="2" t="s">
        <v>127</v>
      </c>
      <c r="C223" s="2">
        <v>4264</v>
      </c>
      <c r="D223" s="2" t="s">
        <v>51</v>
      </c>
      <c r="E223" s="3" t="s">
        <v>64</v>
      </c>
      <c r="F223" s="4">
        <v>40650.41</v>
      </c>
      <c r="G223" s="4">
        <v>50000</v>
      </c>
      <c r="H223" s="5"/>
      <c r="I223" s="2" t="s">
        <v>19</v>
      </c>
      <c r="J223" s="8" t="s">
        <v>96</v>
      </c>
      <c r="K223" s="8"/>
    </row>
    <row r="224" spans="1:11" ht="35.25" customHeight="1">
      <c r="A224" s="2">
        <v>197</v>
      </c>
      <c r="B224" s="2" t="s">
        <v>127</v>
      </c>
      <c r="C224" s="2">
        <v>4264</v>
      </c>
      <c r="D224" s="2" t="s">
        <v>51</v>
      </c>
      <c r="E224" s="3" t="s">
        <v>65</v>
      </c>
      <c r="F224" s="4">
        <v>69105.69</v>
      </c>
      <c r="G224" s="4">
        <v>85000</v>
      </c>
      <c r="H224" s="5"/>
      <c r="I224" s="2" t="s">
        <v>19</v>
      </c>
      <c r="J224" s="8" t="s">
        <v>96</v>
      </c>
      <c r="K224" s="8"/>
    </row>
    <row r="225" spans="1:11" ht="39.75" customHeight="1">
      <c r="A225" s="24">
        <v>198</v>
      </c>
      <c r="B225" s="2" t="s">
        <v>127</v>
      </c>
      <c r="C225" s="2">
        <v>4264</v>
      </c>
      <c r="D225" s="2" t="s">
        <v>51</v>
      </c>
      <c r="E225" s="3" t="s">
        <v>483</v>
      </c>
      <c r="F225" s="4">
        <v>81300.81</v>
      </c>
      <c r="G225" s="4">
        <v>100000</v>
      </c>
      <c r="H225" s="5"/>
      <c r="I225" s="2" t="s">
        <v>19</v>
      </c>
      <c r="J225" s="8" t="s">
        <v>182</v>
      </c>
      <c r="K225" s="8"/>
    </row>
    <row r="226" spans="1:11" ht="25.5" customHeight="1">
      <c r="A226" s="2">
        <v>199</v>
      </c>
      <c r="B226" s="2" t="s">
        <v>127</v>
      </c>
      <c r="C226" s="2">
        <v>4264</v>
      </c>
      <c r="D226" s="2" t="s">
        <v>51</v>
      </c>
      <c r="E226" s="3" t="s">
        <v>104</v>
      </c>
      <c r="F226" s="4">
        <v>121951.22</v>
      </c>
      <c r="G226" s="4">
        <v>150000</v>
      </c>
      <c r="H226" s="5"/>
      <c r="I226" s="2" t="s">
        <v>19</v>
      </c>
      <c r="J226" s="8" t="s">
        <v>182</v>
      </c>
      <c r="K226" s="8"/>
    </row>
    <row r="227" spans="1:11" ht="35.25" customHeight="1">
      <c r="A227" s="2">
        <v>200</v>
      </c>
      <c r="B227" s="2" t="s">
        <v>127</v>
      </c>
      <c r="C227" s="2">
        <v>4264</v>
      </c>
      <c r="D227" s="2" t="s">
        <v>51</v>
      </c>
      <c r="E227" s="3" t="s">
        <v>105</v>
      </c>
      <c r="F227" s="4">
        <v>56910.57</v>
      </c>
      <c r="G227" s="4">
        <v>70000</v>
      </c>
      <c r="H227" s="5"/>
      <c r="I227" s="2" t="s">
        <v>19</v>
      </c>
      <c r="J227" s="8" t="s">
        <v>96</v>
      </c>
      <c r="K227" s="8"/>
    </row>
    <row r="228" spans="1:11" ht="35.25" customHeight="1">
      <c r="A228" s="24">
        <v>201</v>
      </c>
      <c r="B228" s="2" t="s">
        <v>127</v>
      </c>
      <c r="C228" s="2">
        <v>4264</v>
      </c>
      <c r="D228" s="2" t="s">
        <v>51</v>
      </c>
      <c r="E228" s="3" t="s">
        <v>106</v>
      </c>
      <c r="F228" s="4">
        <v>56910.57</v>
      </c>
      <c r="G228" s="4">
        <v>70000</v>
      </c>
      <c r="H228" s="5"/>
      <c r="I228" s="2" t="s">
        <v>19</v>
      </c>
      <c r="J228" s="8" t="s">
        <v>96</v>
      </c>
      <c r="K228" s="8"/>
    </row>
    <row r="229" spans="1:11" ht="35.25" customHeight="1">
      <c r="A229" s="2">
        <v>202</v>
      </c>
      <c r="B229" s="2" t="s">
        <v>127</v>
      </c>
      <c r="C229" s="2">
        <v>4264</v>
      </c>
      <c r="D229" s="2" t="s">
        <v>51</v>
      </c>
      <c r="E229" s="3" t="s">
        <v>136</v>
      </c>
      <c r="F229" s="4">
        <v>69105.69</v>
      </c>
      <c r="G229" s="4">
        <v>85000</v>
      </c>
      <c r="H229" s="5"/>
      <c r="I229" s="2" t="s">
        <v>19</v>
      </c>
      <c r="J229" s="8" t="s">
        <v>96</v>
      </c>
      <c r="K229" s="8"/>
    </row>
    <row r="230" spans="1:11" ht="45" customHeight="1">
      <c r="A230" s="2">
        <v>203</v>
      </c>
      <c r="B230" s="2" t="s">
        <v>127</v>
      </c>
      <c r="C230" s="2">
        <v>4264</v>
      </c>
      <c r="D230" s="2" t="s">
        <v>51</v>
      </c>
      <c r="E230" s="3" t="s">
        <v>138</v>
      </c>
      <c r="F230" s="4">
        <v>12195.12</v>
      </c>
      <c r="G230" s="4">
        <v>15000</v>
      </c>
      <c r="H230" s="5"/>
      <c r="I230" s="2" t="s">
        <v>19</v>
      </c>
      <c r="J230" s="8" t="s">
        <v>96</v>
      </c>
      <c r="K230" s="8"/>
    </row>
    <row r="231" spans="1:11" ht="51.75" customHeight="1">
      <c r="A231" s="24">
        <v>204</v>
      </c>
      <c r="B231" s="2" t="s">
        <v>127</v>
      </c>
      <c r="C231" s="2">
        <v>4264</v>
      </c>
      <c r="D231" s="2" t="s">
        <v>51</v>
      </c>
      <c r="E231" s="3" t="s">
        <v>139</v>
      </c>
      <c r="F231" s="4">
        <v>12195.12</v>
      </c>
      <c r="G231" s="4">
        <v>15000</v>
      </c>
      <c r="H231" s="5"/>
      <c r="I231" s="2" t="s">
        <v>19</v>
      </c>
      <c r="J231" s="8" t="s">
        <v>96</v>
      </c>
      <c r="K231" s="8"/>
    </row>
    <row r="232" spans="1:11" ht="37.5" customHeight="1">
      <c r="A232" s="2">
        <v>205</v>
      </c>
      <c r="B232" s="2" t="s">
        <v>129</v>
      </c>
      <c r="C232" s="2">
        <v>4264</v>
      </c>
      <c r="D232" s="2" t="s">
        <v>56</v>
      </c>
      <c r="E232" s="3" t="s">
        <v>130</v>
      </c>
      <c r="F232" s="4">
        <v>203252.03</v>
      </c>
      <c r="G232" s="4">
        <v>250000</v>
      </c>
      <c r="H232" s="5"/>
      <c r="I232" s="2" t="s">
        <v>19</v>
      </c>
      <c r="J232" s="8" t="s">
        <v>182</v>
      </c>
      <c r="K232" s="8"/>
    </row>
    <row r="233" spans="1:11" ht="34.5" customHeight="1">
      <c r="A233" s="2">
        <v>206</v>
      </c>
      <c r="B233" s="2" t="s">
        <v>128</v>
      </c>
      <c r="C233" s="2">
        <v>4214</v>
      </c>
      <c r="D233" s="2" t="s">
        <v>52</v>
      </c>
      <c r="E233" s="3" t="s">
        <v>117</v>
      </c>
      <c r="F233" s="4">
        <v>8130.08</v>
      </c>
      <c r="G233" s="4">
        <v>10000</v>
      </c>
      <c r="H233" s="5"/>
      <c r="I233" s="2" t="s">
        <v>19</v>
      </c>
      <c r="J233" s="8" t="s">
        <v>96</v>
      </c>
      <c r="K233" s="8"/>
    </row>
    <row r="234" spans="1:11" ht="34.5" customHeight="1">
      <c r="A234" s="24">
        <v>207</v>
      </c>
      <c r="B234" s="2" t="s">
        <v>128</v>
      </c>
      <c r="C234" s="2">
        <v>4214</v>
      </c>
      <c r="D234" s="2" t="s">
        <v>52</v>
      </c>
      <c r="E234" s="3" t="s">
        <v>118</v>
      </c>
      <c r="F234" s="4">
        <v>8130.08</v>
      </c>
      <c r="G234" s="4">
        <v>10000</v>
      </c>
      <c r="H234" s="5"/>
      <c r="I234" s="2" t="s">
        <v>19</v>
      </c>
      <c r="J234" s="8" t="s">
        <v>96</v>
      </c>
      <c r="K234" s="8"/>
    </row>
    <row r="235" spans="1:11" ht="18.75" customHeight="1">
      <c r="A235" s="2">
        <v>208</v>
      </c>
      <c r="B235" s="2" t="s">
        <v>141</v>
      </c>
      <c r="C235" s="2">
        <v>4264</v>
      </c>
      <c r="D235" s="2" t="s">
        <v>142</v>
      </c>
      <c r="E235" s="3" t="s">
        <v>143</v>
      </c>
      <c r="F235" s="4">
        <v>800000</v>
      </c>
      <c r="G235" s="4">
        <v>400000</v>
      </c>
      <c r="H235" s="4">
        <v>984000</v>
      </c>
      <c r="I235" s="2" t="s">
        <v>115</v>
      </c>
      <c r="J235" s="8" t="s">
        <v>182</v>
      </c>
      <c r="K235" s="8"/>
    </row>
    <row r="236" spans="1:11" ht="18.75" customHeight="1">
      <c r="A236" s="2">
        <v>209</v>
      </c>
      <c r="B236" s="2" t="s">
        <v>141</v>
      </c>
      <c r="C236" s="2">
        <v>4264</v>
      </c>
      <c r="D236" s="2" t="s">
        <v>142</v>
      </c>
      <c r="E236" s="3" t="s">
        <v>144</v>
      </c>
      <c r="F236" s="4">
        <v>250000</v>
      </c>
      <c r="G236" s="4">
        <v>150000</v>
      </c>
      <c r="H236" s="4">
        <v>307500</v>
      </c>
      <c r="I236" s="2" t="s">
        <v>115</v>
      </c>
      <c r="J236" s="8" t="s">
        <v>182</v>
      </c>
      <c r="K236" s="8"/>
    </row>
    <row r="237" spans="1:11" ht="18.75" customHeight="1">
      <c r="A237" s="24">
        <v>210</v>
      </c>
      <c r="B237" s="2" t="s">
        <v>141</v>
      </c>
      <c r="C237" s="2">
        <v>4264</v>
      </c>
      <c r="D237" s="2" t="s">
        <v>142</v>
      </c>
      <c r="E237" s="3" t="s">
        <v>145</v>
      </c>
      <c r="F237" s="4">
        <v>250000</v>
      </c>
      <c r="G237" s="4">
        <v>150000</v>
      </c>
      <c r="H237" s="4">
        <v>307500</v>
      </c>
      <c r="I237" s="2" t="s">
        <v>115</v>
      </c>
      <c r="J237" s="8" t="s">
        <v>182</v>
      </c>
      <c r="K237" s="8"/>
    </row>
    <row r="238" spans="1:11" ht="18.75" customHeight="1">
      <c r="A238" s="2">
        <v>211</v>
      </c>
      <c r="B238" s="100" t="s">
        <v>141</v>
      </c>
      <c r="C238" s="100">
        <v>4264</v>
      </c>
      <c r="D238" s="100" t="s">
        <v>142</v>
      </c>
      <c r="E238" s="101" t="s">
        <v>146</v>
      </c>
      <c r="F238" s="102">
        <v>250000</v>
      </c>
      <c r="G238" s="102">
        <v>150000</v>
      </c>
      <c r="H238" s="102">
        <v>307500</v>
      </c>
      <c r="I238" s="100" t="s">
        <v>115</v>
      </c>
      <c r="J238" s="8" t="s">
        <v>182</v>
      </c>
      <c r="K238" s="103"/>
    </row>
    <row r="239" spans="1:11" ht="18.75" customHeight="1">
      <c r="A239" s="2">
        <v>212</v>
      </c>
      <c r="B239" s="100" t="s">
        <v>141</v>
      </c>
      <c r="C239" s="100">
        <v>4264</v>
      </c>
      <c r="D239" s="100" t="s">
        <v>142</v>
      </c>
      <c r="E239" s="101" t="s">
        <v>146</v>
      </c>
      <c r="F239" s="102">
        <v>250000</v>
      </c>
      <c r="G239" s="102">
        <v>150000</v>
      </c>
      <c r="H239" s="102">
        <v>307500</v>
      </c>
      <c r="I239" s="100" t="s">
        <v>115</v>
      </c>
      <c r="J239" s="8" t="s">
        <v>182</v>
      </c>
      <c r="K239" s="103"/>
    </row>
    <row r="240" spans="1:11" s="39" customFormat="1" ht="32.25" customHeight="1">
      <c r="A240" s="24">
        <v>213</v>
      </c>
      <c r="B240" s="11" t="s">
        <v>147</v>
      </c>
      <c r="C240" s="10">
        <v>4264</v>
      </c>
      <c r="D240" s="10" t="s">
        <v>142</v>
      </c>
      <c r="E240" s="12" t="s">
        <v>148</v>
      </c>
      <c r="F240" s="13">
        <v>81000</v>
      </c>
      <c r="G240" s="13">
        <f aca="true" t="shared" si="2" ref="G240:G248">F240*1.23</f>
        <v>99630</v>
      </c>
      <c r="H240" s="13"/>
      <c r="I240" s="14" t="s">
        <v>19</v>
      </c>
      <c r="J240" s="8" t="s">
        <v>182</v>
      </c>
      <c r="K240" s="25"/>
    </row>
    <row r="241" spans="1:11" s="40" customFormat="1" ht="52.5" customHeight="1">
      <c r="A241" s="2">
        <v>214</v>
      </c>
      <c r="B241" s="15" t="s">
        <v>149</v>
      </c>
      <c r="C241" s="16">
        <v>3237</v>
      </c>
      <c r="D241" s="77" t="s">
        <v>39</v>
      </c>
      <c r="E241" s="17" t="s">
        <v>40</v>
      </c>
      <c r="F241" s="18">
        <v>130000</v>
      </c>
      <c r="G241" s="18">
        <f t="shared" si="2"/>
        <v>159900</v>
      </c>
      <c r="H241" s="18"/>
      <c r="I241" s="19" t="s">
        <v>19</v>
      </c>
      <c r="J241" s="25" t="s">
        <v>369</v>
      </c>
      <c r="K241" s="26"/>
    </row>
    <row r="242" spans="1:11" s="40" customFormat="1" ht="32.25" customHeight="1">
      <c r="A242" s="2">
        <v>215</v>
      </c>
      <c r="B242" s="15" t="s">
        <v>149</v>
      </c>
      <c r="C242" s="16">
        <v>3237</v>
      </c>
      <c r="D242" s="77" t="s">
        <v>39</v>
      </c>
      <c r="E242" s="17" t="s">
        <v>41</v>
      </c>
      <c r="F242" s="18">
        <v>69800</v>
      </c>
      <c r="G242" s="18">
        <f t="shared" si="2"/>
        <v>85854</v>
      </c>
      <c r="H242" s="18"/>
      <c r="I242" s="19" t="s">
        <v>19</v>
      </c>
      <c r="J242" s="8" t="s">
        <v>96</v>
      </c>
      <c r="K242" s="26"/>
    </row>
    <row r="243" spans="1:11" s="40" customFormat="1" ht="32.25" customHeight="1">
      <c r="A243" s="24">
        <v>216</v>
      </c>
      <c r="B243" s="15" t="s">
        <v>149</v>
      </c>
      <c r="C243" s="16">
        <v>3237</v>
      </c>
      <c r="D243" s="77" t="s">
        <v>39</v>
      </c>
      <c r="E243" s="17" t="s">
        <v>150</v>
      </c>
      <c r="F243" s="18">
        <v>20000</v>
      </c>
      <c r="G243" s="18">
        <f t="shared" si="2"/>
        <v>24600</v>
      </c>
      <c r="H243" s="18"/>
      <c r="I243" s="19" t="s">
        <v>19</v>
      </c>
      <c r="J243" s="8" t="s">
        <v>96</v>
      </c>
      <c r="K243" s="26"/>
    </row>
    <row r="244" spans="1:11" s="40" customFormat="1" ht="32.25" customHeight="1">
      <c r="A244" s="2">
        <v>217</v>
      </c>
      <c r="B244" s="15" t="s">
        <v>149</v>
      </c>
      <c r="C244" s="16">
        <v>3237</v>
      </c>
      <c r="D244" s="77" t="s">
        <v>39</v>
      </c>
      <c r="E244" s="17" t="s">
        <v>420</v>
      </c>
      <c r="F244" s="18">
        <v>5000</v>
      </c>
      <c r="G244" s="18">
        <v>6150</v>
      </c>
      <c r="H244" s="18"/>
      <c r="I244" s="19" t="s">
        <v>19</v>
      </c>
      <c r="J244" s="8" t="s">
        <v>96</v>
      </c>
      <c r="K244" s="26"/>
    </row>
    <row r="245" spans="1:11" s="40" customFormat="1" ht="32.25" customHeight="1">
      <c r="A245" s="2">
        <v>218</v>
      </c>
      <c r="B245" s="15">
        <v>377</v>
      </c>
      <c r="C245" s="16">
        <v>3239</v>
      </c>
      <c r="D245" s="10" t="s">
        <v>151</v>
      </c>
      <c r="E245" s="12" t="s">
        <v>152</v>
      </c>
      <c r="F245" s="18">
        <v>69000</v>
      </c>
      <c r="G245" s="13">
        <f t="shared" si="2"/>
        <v>84870</v>
      </c>
      <c r="H245" s="13"/>
      <c r="I245" s="14" t="s">
        <v>19</v>
      </c>
      <c r="J245" s="8" t="s">
        <v>96</v>
      </c>
      <c r="K245" s="25"/>
    </row>
    <row r="246" spans="1:11" s="40" customFormat="1" ht="32.25" customHeight="1">
      <c r="A246" s="24">
        <v>219</v>
      </c>
      <c r="B246" s="15">
        <v>377</v>
      </c>
      <c r="C246" s="16">
        <v>3239</v>
      </c>
      <c r="D246" s="77" t="s">
        <v>153</v>
      </c>
      <c r="E246" s="17" t="s">
        <v>154</v>
      </c>
      <c r="F246" s="18">
        <v>69800</v>
      </c>
      <c r="G246" s="13">
        <f t="shared" si="2"/>
        <v>85854</v>
      </c>
      <c r="H246" s="13"/>
      <c r="I246" s="19" t="s">
        <v>19</v>
      </c>
      <c r="J246" s="8" t="s">
        <v>96</v>
      </c>
      <c r="K246" s="26"/>
    </row>
    <row r="247" spans="1:11" s="40" customFormat="1" ht="32.25" customHeight="1">
      <c r="A247" s="2">
        <v>220</v>
      </c>
      <c r="B247" s="15">
        <v>377</v>
      </c>
      <c r="C247" s="16">
        <v>3239</v>
      </c>
      <c r="D247" s="77" t="s">
        <v>155</v>
      </c>
      <c r="E247" s="17" t="s">
        <v>156</v>
      </c>
      <c r="F247" s="18">
        <v>60000</v>
      </c>
      <c r="G247" s="13">
        <f t="shared" si="2"/>
        <v>73800</v>
      </c>
      <c r="H247" s="13"/>
      <c r="I247" s="19" t="s">
        <v>19</v>
      </c>
      <c r="J247" s="8" t="s">
        <v>96</v>
      </c>
      <c r="K247" s="26"/>
    </row>
    <row r="248" spans="1:11" s="39" customFormat="1" ht="32.25" customHeight="1">
      <c r="A248" s="2">
        <v>221</v>
      </c>
      <c r="B248" s="15">
        <v>377</v>
      </c>
      <c r="C248" s="16">
        <v>3239</v>
      </c>
      <c r="D248" s="78" t="s">
        <v>155</v>
      </c>
      <c r="E248" s="12" t="s">
        <v>157</v>
      </c>
      <c r="F248" s="13">
        <v>69800</v>
      </c>
      <c r="G248" s="13">
        <f t="shared" si="2"/>
        <v>85854</v>
      </c>
      <c r="H248" s="13"/>
      <c r="I248" s="14" t="s">
        <v>19</v>
      </c>
      <c r="J248" s="8" t="s">
        <v>96</v>
      </c>
      <c r="K248" s="25"/>
    </row>
    <row r="249" spans="1:11" s="41" customFormat="1" ht="32.25" customHeight="1">
      <c r="A249" s="24">
        <v>222</v>
      </c>
      <c r="B249" s="11">
        <v>378</v>
      </c>
      <c r="C249" s="8">
        <v>4264</v>
      </c>
      <c r="D249" s="78" t="s">
        <v>51</v>
      </c>
      <c r="E249" s="32" t="s">
        <v>244</v>
      </c>
      <c r="F249" s="20">
        <v>25000</v>
      </c>
      <c r="G249" s="20">
        <f aca="true" t="shared" si="3" ref="G249:G254">F249*1.23</f>
        <v>30750</v>
      </c>
      <c r="H249" s="20"/>
      <c r="I249" s="14" t="s">
        <v>19</v>
      </c>
      <c r="J249" s="8" t="s">
        <v>96</v>
      </c>
      <c r="K249" s="29"/>
    </row>
    <row r="250" spans="1:11" s="42" customFormat="1" ht="32.25" customHeight="1">
      <c r="A250" s="2">
        <v>223</v>
      </c>
      <c r="B250" s="11">
        <v>378</v>
      </c>
      <c r="C250" s="8">
        <v>4264</v>
      </c>
      <c r="D250" s="78" t="s">
        <v>77</v>
      </c>
      <c r="E250" s="32" t="s">
        <v>245</v>
      </c>
      <c r="F250" s="13">
        <v>69800</v>
      </c>
      <c r="G250" s="20">
        <f t="shared" si="3"/>
        <v>85854</v>
      </c>
      <c r="H250" s="20"/>
      <c r="I250" s="14" t="s">
        <v>19</v>
      </c>
      <c r="J250" s="8" t="s">
        <v>96</v>
      </c>
      <c r="K250" s="28"/>
    </row>
    <row r="251" spans="1:11" s="41" customFormat="1" ht="32.25" customHeight="1">
      <c r="A251" s="2">
        <v>224</v>
      </c>
      <c r="B251" s="11">
        <v>378</v>
      </c>
      <c r="C251" s="8">
        <v>4264</v>
      </c>
      <c r="D251" s="78" t="s">
        <v>51</v>
      </c>
      <c r="E251" s="32" t="s">
        <v>246</v>
      </c>
      <c r="F251" s="13">
        <v>65000</v>
      </c>
      <c r="G251" s="20">
        <f t="shared" si="3"/>
        <v>79950</v>
      </c>
      <c r="H251" s="20"/>
      <c r="I251" s="14" t="s">
        <v>19</v>
      </c>
      <c r="J251" s="8" t="s">
        <v>96</v>
      </c>
      <c r="K251" s="29"/>
    </row>
    <row r="252" spans="1:11" s="41" customFormat="1" ht="47.25" customHeight="1">
      <c r="A252" s="24">
        <v>225</v>
      </c>
      <c r="B252" s="11">
        <v>378</v>
      </c>
      <c r="C252" s="8">
        <v>4264</v>
      </c>
      <c r="D252" s="78" t="s">
        <v>77</v>
      </c>
      <c r="E252" s="32" t="s">
        <v>485</v>
      </c>
      <c r="F252" s="13">
        <v>50000</v>
      </c>
      <c r="G252" s="20">
        <f t="shared" si="3"/>
        <v>61500</v>
      </c>
      <c r="H252" s="20"/>
      <c r="I252" s="14" t="s">
        <v>19</v>
      </c>
      <c r="J252" s="8" t="s">
        <v>96</v>
      </c>
      <c r="K252" s="29"/>
    </row>
    <row r="253" spans="1:11" s="41" customFormat="1" ht="19.5" customHeight="1">
      <c r="A253" s="2">
        <v>226</v>
      </c>
      <c r="B253" s="11">
        <v>378</v>
      </c>
      <c r="C253" s="8">
        <v>4264</v>
      </c>
      <c r="D253" s="78" t="s">
        <v>77</v>
      </c>
      <c r="E253" s="32" t="s">
        <v>247</v>
      </c>
      <c r="F253" s="13">
        <v>60000</v>
      </c>
      <c r="G253" s="20">
        <f t="shared" si="3"/>
        <v>73800</v>
      </c>
      <c r="H253" s="20"/>
      <c r="I253" s="14" t="s">
        <v>19</v>
      </c>
      <c r="J253" s="8" t="s">
        <v>96</v>
      </c>
      <c r="K253" s="29"/>
    </row>
    <row r="254" spans="1:11" s="40" customFormat="1" ht="33" customHeight="1">
      <c r="A254" s="2">
        <v>227</v>
      </c>
      <c r="B254" s="11">
        <v>378</v>
      </c>
      <c r="C254" s="8">
        <v>4264</v>
      </c>
      <c r="D254" s="78" t="s">
        <v>51</v>
      </c>
      <c r="E254" s="32" t="s">
        <v>487</v>
      </c>
      <c r="F254" s="13">
        <v>69800</v>
      </c>
      <c r="G254" s="20">
        <f t="shared" si="3"/>
        <v>85854</v>
      </c>
      <c r="H254" s="20"/>
      <c r="I254" s="14" t="s">
        <v>19</v>
      </c>
      <c r="J254" s="8" t="s">
        <v>96</v>
      </c>
      <c r="K254" s="17"/>
    </row>
    <row r="255" spans="1:11" s="40" customFormat="1" ht="34.5" customHeight="1">
      <c r="A255" s="24">
        <v>228</v>
      </c>
      <c r="B255" s="11">
        <v>379</v>
      </c>
      <c r="C255" s="8">
        <v>3237</v>
      </c>
      <c r="D255" s="78" t="s">
        <v>49</v>
      </c>
      <c r="E255" s="12" t="s">
        <v>42</v>
      </c>
      <c r="F255" s="13">
        <v>69000</v>
      </c>
      <c r="G255" s="13">
        <f>F255*1.23</f>
        <v>84870</v>
      </c>
      <c r="H255" s="13"/>
      <c r="I255" s="14" t="s">
        <v>19</v>
      </c>
      <c r="J255" s="8" t="s">
        <v>96</v>
      </c>
      <c r="K255" s="25"/>
    </row>
    <row r="256" spans="1:11" s="40" customFormat="1" ht="34.5" customHeight="1">
      <c r="A256" s="2">
        <v>229</v>
      </c>
      <c r="B256" s="11">
        <v>379</v>
      </c>
      <c r="C256" s="8">
        <v>3237</v>
      </c>
      <c r="D256" s="78" t="s">
        <v>49</v>
      </c>
      <c r="E256" s="12" t="s">
        <v>43</v>
      </c>
      <c r="F256" s="13">
        <v>25000</v>
      </c>
      <c r="G256" s="13">
        <f aca="true" t="shared" si="4" ref="G256:G262">F256*1.23</f>
        <v>30750</v>
      </c>
      <c r="H256" s="13"/>
      <c r="I256" s="14" t="s">
        <v>19</v>
      </c>
      <c r="J256" s="8" t="s">
        <v>96</v>
      </c>
      <c r="K256" s="25"/>
    </row>
    <row r="257" spans="1:11" s="40" customFormat="1" ht="34.5" customHeight="1">
      <c r="A257" s="2">
        <v>230</v>
      </c>
      <c r="B257" s="11">
        <v>379</v>
      </c>
      <c r="C257" s="8">
        <v>3237</v>
      </c>
      <c r="D257" s="78" t="s">
        <v>158</v>
      </c>
      <c r="E257" s="12" t="s">
        <v>44</v>
      </c>
      <c r="F257" s="13">
        <v>69000</v>
      </c>
      <c r="G257" s="13">
        <f t="shared" si="4"/>
        <v>84870</v>
      </c>
      <c r="H257" s="13"/>
      <c r="I257" s="14" t="s">
        <v>19</v>
      </c>
      <c r="J257" s="8" t="s">
        <v>96</v>
      </c>
      <c r="K257" s="25"/>
    </row>
    <row r="258" spans="1:11" s="40" customFormat="1" ht="34.5" customHeight="1">
      <c r="A258" s="24">
        <v>231</v>
      </c>
      <c r="B258" s="11">
        <v>379</v>
      </c>
      <c r="C258" s="8">
        <v>3237</v>
      </c>
      <c r="D258" s="78" t="s">
        <v>51</v>
      </c>
      <c r="E258" s="12" t="s">
        <v>159</v>
      </c>
      <c r="F258" s="20">
        <v>20000</v>
      </c>
      <c r="G258" s="13">
        <f t="shared" si="4"/>
        <v>24600</v>
      </c>
      <c r="H258" s="13"/>
      <c r="I258" s="14" t="s">
        <v>19</v>
      </c>
      <c r="J258" s="8" t="s">
        <v>96</v>
      </c>
      <c r="K258" s="25"/>
    </row>
    <row r="259" spans="1:11" s="40" customFormat="1" ht="34.5" customHeight="1">
      <c r="A259" s="2">
        <v>232</v>
      </c>
      <c r="B259" s="11">
        <v>379</v>
      </c>
      <c r="C259" s="8">
        <v>3237</v>
      </c>
      <c r="D259" s="78" t="s">
        <v>160</v>
      </c>
      <c r="E259" s="12" t="s">
        <v>161</v>
      </c>
      <c r="F259" s="13">
        <v>69000</v>
      </c>
      <c r="G259" s="13">
        <f t="shared" si="4"/>
        <v>84870</v>
      </c>
      <c r="H259" s="13"/>
      <c r="I259" s="14" t="s">
        <v>19</v>
      </c>
      <c r="J259" s="8" t="s">
        <v>96</v>
      </c>
      <c r="K259" s="25"/>
    </row>
    <row r="260" spans="1:11" s="40" customFormat="1" ht="21.75" customHeight="1">
      <c r="A260" s="2">
        <v>233</v>
      </c>
      <c r="B260" s="11">
        <v>379</v>
      </c>
      <c r="C260" s="8">
        <v>3237</v>
      </c>
      <c r="D260" s="78" t="s">
        <v>162</v>
      </c>
      <c r="E260" s="12" t="s">
        <v>163</v>
      </c>
      <c r="F260" s="13">
        <v>30000</v>
      </c>
      <c r="G260" s="13">
        <f t="shared" si="4"/>
        <v>36900</v>
      </c>
      <c r="H260" s="13"/>
      <c r="I260" s="14" t="s">
        <v>19</v>
      </c>
      <c r="J260" s="8" t="s">
        <v>96</v>
      </c>
      <c r="K260" s="25"/>
    </row>
    <row r="261" spans="1:11" s="40" customFormat="1" ht="34.5" customHeight="1">
      <c r="A261" s="24">
        <v>234</v>
      </c>
      <c r="B261" s="11">
        <v>379</v>
      </c>
      <c r="C261" s="8">
        <v>3237</v>
      </c>
      <c r="D261" s="78" t="s">
        <v>164</v>
      </c>
      <c r="E261" s="12" t="s">
        <v>165</v>
      </c>
      <c r="F261" s="13">
        <v>25000</v>
      </c>
      <c r="G261" s="13">
        <f t="shared" si="4"/>
        <v>30750</v>
      </c>
      <c r="H261" s="13"/>
      <c r="I261" s="14" t="s">
        <v>19</v>
      </c>
      <c r="J261" s="8" t="s">
        <v>96</v>
      </c>
      <c r="K261" s="25"/>
    </row>
    <row r="262" spans="1:11" s="40" customFormat="1" ht="32.25" customHeight="1">
      <c r="A262" s="2">
        <v>235</v>
      </c>
      <c r="B262" s="11">
        <v>379</v>
      </c>
      <c r="C262" s="8">
        <v>3237</v>
      </c>
      <c r="D262" s="78" t="s">
        <v>166</v>
      </c>
      <c r="E262" s="12" t="s">
        <v>486</v>
      </c>
      <c r="F262" s="13">
        <v>30000</v>
      </c>
      <c r="G262" s="13">
        <f t="shared" si="4"/>
        <v>36900</v>
      </c>
      <c r="H262" s="13"/>
      <c r="I262" s="14" t="s">
        <v>19</v>
      </c>
      <c r="J262" s="8" t="s">
        <v>96</v>
      </c>
      <c r="K262" s="25"/>
    </row>
    <row r="263" spans="1:11" s="40" customFormat="1" ht="32.25" customHeight="1">
      <c r="A263" s="2">
        <v>236</v>
      </c>
      <c r="B263" s="21">
        <v>380</v>
      </c>
      <c r="C263" s="22">
        <v>4264</v>
      </c>
      <c r="D263" s="78" t="s">
        <v>155</v>
      </c>
      <c r="E263" s="12" t="s">
        <v>167</v>
      </c>
      <c r="F263" s="20">
        <v>40500</v>
      </c>
      <c r="G263" s="20">
        <f>F263*1.23</f>
        <v>49815</v>
      </c>
      <c r="H263" s="20"/>
      <c r="I263" s="23" t="s">
        <v>19</v>
      </c>
      <c r="J263" s="8" t="s">
        <v>96</v>
      </c>
      <c r="K263" s="27"/>
    </row>
    <row r="264" spans="1:11" s="40" customFormat="1" ht="31.5" customHeight="1">
      <c r="A264" s="24">
        <v>237</v>
      </c>
      <c r="B264" s="21">
        <v>381</v>
      </c>
      <c r="C264" s="22">
        <v>3233</v>
      </c>
      <c r="D264" s="79" t="s">
        <v>168</v>
      </c>
      <c r="E264" s="12" t="s">
        <v>45</v>
      </c>
      <c r="F264" s="20">
        <v>32000</v>
      </c>
      <c r="G264" s="20">
        <f>F264*1.23</f>
        <v>39360</v>
      </c>
      <c r="H264" s="20"/>
      <c r="I264" s="23" t="s">
        <v>19</v>
      </c>
      <c r="J264" s="27" t="s">
        <v>182</v>
      </c>
      <c r="K264" s="27"/>
    </row>
    <row r="265" spans="1:11" s="40" customFormat="1" ht="31.5" customHeight="1">
      <c r="A265" s="2">
        <v>238</v>
      </c>
      <c r="B265" s="21">
        <v>381</v>
      </c>
      <c r="C265" s="22">
        <v>3233</v>
      </c>
      <c r="D265" s="79" t="s">
        <v>169</v>
      </c>
      <c r="E265" s="12" t="s">
        <v>170</v>
      </c>
      <c r="F265" s="20">
        <v>8000</v>
      </c>
      <c r="G265" s="20">
        <f>F265*1.23</f>
        <v>9840</v>
      </c>
      <c r="H265" s="20"/>
      <c r="I265" s="23" t="s">
        <v>19</v>
      </c>
      <c r="J265" s="27" t="s">
        <v>96</v>
      </c>
      <c r="K265" s="27"/>
    </row>
    <row r="266" spans="1:11" s="40" customFormat="1" ht="31.5" customHeight="1">
      <c r="A266" s="2">
        <v>239</v>
      </c>
      <c r="B266" s="11">
        <v>383</v>
      </c>
      <c r="C266" s="8">
        <v>3234</v>
      </c>
      <c r="D266" s="78" t="s">
        <v>171</v>
      </c>
      <c r="E266" s="12" t="s">
        <v>46</v>
      </c>
      <c r="F266" s="13">
        <v>670000</v>
      </c>
      <c r="G266" s="13">
        <f>F266*1.23</f>
        <v>824100</v>
      </c>
      <c r="H266" s="13"/>
      <c r="I266" s="14" t="s">
        <v>19</v>
      </c>
      <c r="J266" s="25" t="s">
        <v>182</v>
      </c>
      <c r="K266" s="25"/>
    </row>
    <row r="267" spans="1:11" s="40" customFormat="1" ht="51">
      <c r="A267" s="24">
        <v>240</v>
      </c>
      <c r="B267" s="11">
        <v>383</v>
      </c>
      <c r="C267" s="8">
        <v>3234</v>
      </c>
      <c r="D267" s="78" t="s">
        <v>50</v>
      </c>
      <c r="E267" s="12" t="s">
        <v>47</v>
      </c>
      <c r="F267" s="13">
        <v>20000</v>
      </c>
      <c r="G267" s="13">
        <f>F267*1.23</f>
        <v>24600</v>
      </c>
      <c r="H267" s="13"/>
      <c r="I267" s="14" t="s">
        <v>19</v>
      </c>
      <c r="J267" s="25" t="s">
        <v>499</v>
      </c>
      <c r="K267" s="25" t="s">
        <v>172</v>
      </c>
    </row>
    <row r="268" spans="1:11" s="40" customFormat="1" ht="33.75" customHeight="1">
      <c r="A268" s="2">
        <v>241</v>
      </c>
      <c r="B268" s="11">
        <v>389</v>
      </c>
      <c r="C268" s="8">
        <v>4264</v>
      </c>
      <c r="D268" s="78" t="s">
        <v>51</v>
      </c>
      <c r="E268" s="12" t="s">
        <v>173</v>
      </c>
      <c r="F268" s="13">
        <v>15000</v>
      </c>
      <c r="G268" s="13">
        <f aca="true" t="shared" si="5" ref="G268:G274">F268*1.23</f>
        <v>18450</v>
      </c>
      <c r="H268" s="13"/>
      <c r="I268" s="14" t="s">
        <v>19</v>
      </c>
      <c r="J268" s="8" t="s">
        <v>182</v>
      </c>
      <c r="K268" s="26"/>
    </row>
    <row r="269" spans="1:11" s="40" customFormat="1" ht="30.75" customHeight="1">
      <c r="A269" s="2">
        <v>242</v>
      </c>
      <c r="B269" s="11">
        <v>389</v>
      </c>
      <c r="C269" s="8">
        <v>4264</v>
      </c>
      <c r="D269" s="78" t="s">
        <v>51</v>
      </c>
      <c r="E269" s="12" t="s">
        <v>174</v>
      </c>
      <c r="F269" s="13">
        <v>10000</v>
      </c>
      <c r="G269" s="13">
        <f t="shared" si="5"/>
        <v>12300</v>
      </c>
      <c r="H269" s="13"/>
      <c r="I269" s="14" t="s">
        <v>19</v>
      </c>
      <c r="J269" s="8" t="s">
        <v>182</v>
      </c>
      <c r="K269" s="26"/>
    </row>
    <row r="270" spans="1:11" s="40" customFormat="1" ht="30.75" customHeight="1">
      <c r="A270" s="24">
        <v>243</v>
      </c>
      <c r="B270" s="11">
        <v>389</v>
      </c>
      <c r="C270" s="8">
        <v>4264</v>
      </c>
      <c r="D270" s="78" t="s">
        <v>51</v>
      </c>
      <c r="E270" s="12" t="s">
        <v>175</v>
      </c>
      <c r="F270" s="13">
        <v>10000</v>
      </c>
      <c r="G270" s="13">
        <f t="shared" si="5"/>
        <v>12300</v>
      </c>
      <c r="H270" s="13"/>
      <c r="I270" s="14" t="s">
        <v>19</v>
      </c>
      <c r="J270" s="8" t="s">
        <v>182</v>
      </c>
      <c r="K270" s="26"/>
    </row>
    <row r="271" spans="1:11" s="40" customFormat="1" ht="30.75" customHeight="1">
      <c r="A271" s="2">
        <v>244</v>
      </c>
      <c r="B271" s="11">
        <v>389</v>
      </c>
      <c r="C271" s="8">
        <v>4264</v>
      </c>
      <c r="D271" s="78" t="s">
        <v>51</v>
      </c>
      <c r="E271" s="12" t="s">
        <v>176</v>
      </c>
      <c r="F271" s="13">
        <v>10000</v>
      </c>
      <c r="G271" s="13">
        <f t="shared" si="5"/>
        <v>12300</v>
      </c>
      <c r="H271" s="13"/>
      <c r="I271" s="14" t="s">
        <v>19</v>
      </c>
      <c r="J271" s="8" t="s">
        <v>182</v>
      </c>
      <c r="K271" s="26"/>
    </row>
    <row r="272" spans="1:11" s="40" customFormat="1" ht="30.75" customHeight="1">
      <c r="A272" s="2">
        <v>245</v>
      </c>
      <c r="B272" s="11">
        <v>389</v>
      </c>
      <c r="C272" s="8">
        <v>4264</v>
      </c>
      <c r="D272" s="78" t="s">
        <v>51</v>
      </c>
      <c r="E272" s="12" t="s">
        <v>177</v>
      </c>
      <c r="F272" s="13">
        <v>10000</v>
      </c>
      <c r="G272" s="13">
        <f t="shared" si="5"/>
        <v>12300</v>
      </c>
      <c r="H272" s="13"/>
      <c r="I272" s="14" t="s">
        <v>19</v>
      </c>
      <c r="J272" s="8" t="s">
        <v>182</v>
      </c>
      <c r="K272" s="26"/>
    </row>
    <row r="273" spans="1:11" s="40" customFormat="1" ht="30.75" customHeight="1">
      <c r="A273" s="24">
        <v>246</v>
      </c>
      <c r="B273" s="11">
        <v>389</v>
      </c>
      <c r="C273" s="8">
        <v>4264</v>
      </c>
      <c r="D273" s="78" t="s">
        <v>51</v>
      </c>
      <c r="E273" s="12" t="s">
        <v>178</v>
      </c>
      <c r="F273" s="13">
        <v>10000</v>
      </c>
      <c r="G273" s="13">
        <f t="shared" si="5"/>
        <v>12300</v>
      </c>
      <c r="H273" s="13"/>
      <c r="I273" s="14" t="s">
        <v>19</v>
      </c>
      <c r="J273" s="8" t="s">
        <v>182</v>
      </c>
      <c r="K273" s="26"/>
    </row>
    <row r="274" spans="1:11" s="40" customFormat="1" ht="30.75" customHeight="1">
      <c r="A274" s="2">
        <v>247</v>
      </c>
      <c r="B274" s="11">
        <v>389</v>
      </c>
      <c r="C274" s="8">
        <v>4264</v>
      </c>
      <c r="D274" s="78" t="s">
        <v>51</v>
      </c>
      <c r="E274" s="12" t="s">
        <v>179</v>
      </c>
      <c r="F274" s="13">
        <v>10000</v>
      </c>
      <c r="G274" s="13">
        <f t="shared" si="5"/>
        <v>12300</v>
      </c>
      <c r="H274" s="13"/>
      <c r="I274" s="14" t="s">
        <v>19</v>
      </c>
      <c r="J274" s="8" t="s">
        <v>182</v>
      </c>
      <c r="K274" s="26"/>
    </row>
    <row r="275" spans="1:11" s="1" customFormat="1" ht="23.25" customHeight="1">
      <c r="A275" s="2">
        <v>248</v>
      </c>
      <c r="B275" s="34" t="s">
        <v>185</v>
      </c>
      <c r="C275" s="34">
        <v>4511</v>
      </c>
      <c r="D275" s="34">
        <v>74222000</v>
      </c>
      <c r="E275" s="35" t="s">
        <v>186</v>
      </c>
      <c r="F275" s="36">
        <v>68292.68</v>
      </c>
      <c r="G275" s="36">
        <v>84000</v>
      </c>
      <c r="H275" s="37"/>
      <c r="I275" s="33" t="s">
        <v>19</v>
      </c>
      <c r="J275" s="38" t="s">
        <v>96</v>
      </c>
      <c r="K275" s="38"/>
    </row>
    <row r="276" spans="1:11" s="1" customFormat="1" ht="34.5" customHeight="1">
      <c r="A276" s="24">
        <v>249</v>
      </c>
      <c r="B276" s="2" t="s">
        <v>187</v>
      </c>
      <c r="C276" s="2">
        <v>4511</v>
      </c>
      <c r="D276" s="2">
        <v>74262000</v>
      </c>
      <c r="E276" s="3" t="s">
        <v>33</v>
      </c>
      <c r="F276" s="4">
        <v>28455.28</v>
      </c>
      <c r="G276" s="4">
        <v>35000</v>
      </c>
      <c r="H276" s="5"/>
      <c r="I276" s="24" t="s">
        <v>19</v>
      </c>
      <c r="J276" s="8" t="s">
        <v>96</v>
      </c>
      <c r="K276" s="8"/>
    </row>
    <row r="277" spans="1:11" s="1" customFormat="1" ht="25.5" customHeight="1">
      <c r="A277" s="2">
        <v>250</v>
      </c>
      <c r="B277" s="2" t="s">
        <v>188</v>
      </c>
      <c r="C277" s="2">
        <v>4511</v>
      </c>
      <c r="D277" s="2">
        <v>74222000</v>
      </c>
      <c r="E277" s="3" t="s">
        <v>34</v>
      </c>
      <c r="F277" s="4">
        <v>16260.16</v>
      </c>
      <c r="G277" s="4">
        <v>20000</v>
      </c>
      <c r="H277" s="5"/>
      <c r="I277" s="24" t="s">
        <v>19</v>
      </c>
      <c r="J277" s="8" t="s">
        <v>96</v>
      </c>
      <c r="K277" s="8"/>
    </row>
    <row r="278" spans="1:11" s="1" customFormat="1" ht="23.25" customHeight="1">
      <c r="A278" s="2">
        <v>251</v>
      </c>
      <c r="B278" s="2" t="s">
        <v>189</v>
      </c>
      <c r="C278" s="2">
        <v>3299</v>
      </c>
      <c r="D278" s="2">
        <v>74262000</v>
      </c>
      <c r="E278" s="3" t="s">
        <v>35</v>
      </c>
      <c r="F278" s="4">
        <v>9756.1</v>
      </c>
      <c r="G278" s="4">
        <v>12000</v>
      </c>
      <c r="H278" s="5"/>
      <c r="I278" s="2" t="s">
        <v>19</v>
      </c>
      <c r="J278" s="8" t="s">
        <v>96</v>
      </c>
      <c r="K278" s="8"/>
    </row>
    <row r="279" spans="1:11" s="1" customFormat="1" ht="39" customHeight="1">
      <c r="A279" s="24">
        <v>252</v>
      </c>
      <c r="B279" s="2" t="s">
        <v>190</v>
      </c>
      <c r="C279" s="2">
        <v>3231</v>
      </c>
      <c r="D279" s="2">
        <v>60113100</v>
      </c>
      <c r="E279" s="3" t="s">
        <v>191</v>
      </c>
      <c r="F279" s="4">
        <v>12292682.93</v>
      </c>
      <c r="G279" s="4">
        <v>3780000</v>
      </c>
      <c r="H279" s="4">
        <v>15120000</v>
      </c>
      <c r="I279" s="2" t="s">
        <v>272</v>
      </c>
      <c r="J279" s="8" t="s">
        <v>250</v>
      </c>
      <c r="K279" s="8" t="s">
        <v>183</v>
      </c>
    </row>
    <row r="280" spans="1:11" s="1" customFormat="1" ht="30.75" customHeight="1">
      <c r="A280" s="2">
        <v>253</v>
      </c>
      <c r="B280" s="2" t="s">
        <v>192</v>
      </c>
      <c r="C280" s="2">
        <v>3299</v>
      </c>
      <c r="D280" s="2">
        <v>74275000</v>
      </c>
      <c r="E280" s="3" t="s">
        <v>484</v>
      </c>
      <c r="F280" s="4">
        <v>9756.1</v>
      </c>
      <c r="G280" s="4">
        <v>12000</v>
      </c>
      <c r="H280" s="5"/>
      <c r="I280" s="2" t="s">
        <v>19</v>
      </c>
      <c r="J280" s="8" t="s">
        <v>96</v>
      </c>
      <c r="K280" s="8"/>
    </row>
    <row r="281" spans="1:11" s="1" customFormat="1" ht="21.75" customHeight="1">
      <c r="A281" s="2">
        <v>254</v>
      </c>
      <c r="B281" s="2" t="s">
        <v>192</v>
      </c>
      <c r="C281" s="2">
        <v>3299</v>
      </c>
      <c r="D281" s="2">
        <v>78112000</v>
      </c>
      <c r="E281" s="3" t="s">
        <v>193</v>
      </c>
      <c r="F281" s="4">
        <v>18078.05</v>
      </c>
      <c r="G281" s="4">
        <v>22236</v>
      </c>
      <c r="H281" s="5"/>
      <c r="I281" s="2" t="s">
        <v>19</v>
      </c>
      <c r="J281" s="8" t="s">
        <v>96</v>
      </c>
      <c r="K281" s="8"/>
    </row>
    <row r="282" spans="1:11" s="1" customFormat="1" ht="25.5">
      <c r="A282" s="24">
        <v>255</v>
      </c>
      <c r="B282" s="2" t="s">
        <v>194</v>
      </c>
      <c r="C282" s="2">
        <v>3233</v>
      </c>
      <c r="D282" s="2">
        <v>64228000</v>
      </c>
      <c r="E282" s="3" t="s">
        <v>36</v>
      </c>
      <c r="F282" s="4">
        <v>81300.81</v>
      </c>
      <c r="G282" s="4">
        <v>100000</v>
      </c>
      <c r="H282" s="5"/>
      <c r="I282" s="2" t="s">
        <v>19</v>
      </c>
      <c r="J282" s="8" t="s">
        <v>195</v>
      </c>
      <c r="K282" s="8"/>
    </row>
    <row r="283" spans="1:11" s="1" customFormat="1" ht="38.25" customHeight="1">
      <c r="A283" s="2">
        <v>256</v>
      </c>
      <c r="B283" s="2" t="s">
        <v>248</v>
      </c>
      <c r="C283" s="2">
        <v>3299</v>
      </c>
      <c r="D283" s="2" t="s">
        <v>51</v>
      </c>
      <c r="E283" s="3" t="s">
        <v>454</v>
      </c>
      <c r="F283" s="4">
        <v>12195.12</v>
      </c>
      <c r="G283" s="4">
        <v>15000</v>
      </c>
      <c r="H283" s="5"/>
      <c r="I283" s="24" t="s">
        <v>19</v>
      </c>
      <c r="J283" s="8" t="s">
        <v>182</v>
      </c>
      <c r="K283" s="8"/>
    </row>
    <row r="284" spans="1:11" s="1" customFormat="1" ht="33.75" customHeight="1">
      <c r="A284" s="2">
        <v>257</v>
      </c>
      <c r="B284" s="2" t="s">
        <v>249</v>
      </c>
      <c r="C284" s="2">
        <v>3236</v>
      </c>
      <c r="D284" s="2" t="s">
        <v>69</v>
      </c>
      <c r="E284" s="3" t="s">
        <v>180</v>
      </c>
      <c r="F284" s="4">
        <v>1219512.2</v>
      </c>
      <c r="G284" s="6">
        <v>450000</v>
      </c>
      <c r="H284" s="4">
        <v>1500000</v>
      </c>
      <c r="I284" s="24" t="s">
        <v>181</v>
      </c>
      <c r="J284" s="16" t="s">
        <v>182</v>
      </c>
      <c r="K284" s="8" t="s">
        <v>183</v>
      </c>
    </row>
    <row r="285" spans="1:11" s="1" customFormat="1" ht="19.5" customHeight="1">
      <c r="A285" s="24">
        <v>258</v>
      </c>
      <c r="B285" s="2" t="s">
        <v>0</v>
      </c>
      <c r="C285" s="2">
        <v>3236</v>
      </c>
      <c r="D285" s="2" t="s">
        <v>70</v>
      </c>
      <c r="E285" s="3" t="s">
        <v>184</v>
      </c>
      <c r="F285" s="4">
        <v>40650.41</v>
      </c>
      <c r="G285" s="4">
        <v>50000</v>
      </c>
      <c r="H285" s="5"/>
      <c r="I285" s="24" t="s">
        <v>19</v>
      </c>
      <c r="J285" s="8" t="s">
        <v>182</v>
      </c>
      <c r="K285" s="8"/>
    </row>
    <row r="286" spans="1:11" ht="30" customHeight="1">
      <c r="A286" s="112" t="s">
        <v>474</v>
      </c>
      <c r="B286" s="112"/>
      <c r="C286" s="112"/>
      <c r="D286" s="112"/>
      <c r="E286" s="112"/>
      <c r="F286" s="81">
        <f>SUM(F110:F285)</f>
        <v>25212626.833008133</v>
      </c>
      <c r="G286" s="81">
        <f>SUM(G110:G285)</f>
        <v>14694581</v>
      </c>
      <c r="H286" s="81">
        <f>SUM(H110:H285)</f>
        <v>22084000</v>
      </c>
      <c r="I286" s="2"/>
      <c r="J286" s="8"/>
      <c r="K286" s="8"/>
    </row>
    <row r="287" spans="1:11" ht="32.25" customHeight="1">
      <c r="A287" s="112" t="s">
        <v>475</v>
      </c>
      <c r="B287" s="112"/>
      <c r="C287" s="112"/>
      <c r="D287" s="112"/>
      <c r="E287" s="112"/>
      <c r="F287" s="81">
        <f>F286+F108+F70</f>
        <v>47149379.435528465</v>
      </c>
      <c r="G287" s="81">
        <f>G286+G108+G70</f>
        <v>38917686.8154</v>
      </c>
      <c r="H287" s="81">
        <f>H286+H108+H70</f>
        <v>26221600</v>
      </c>
      <c r="I287" s="2"/>
      <c r="J287" s="8"/>
      <c r="K287" s="8"/>
    </row>
    <row r="290" spans="1:6" ht="12.75">
      <c r="A290" s="90"/>
      <c r="F290" s="108" t="s">
        <v>511</v>
      </c>
    </row>
    <row r="292" spans="1:11" ht="31.5" customHeight="1">
      <c r="A292" s="127" t="s">
        <v>512</v>
      </c>
      <c r="B292" s="127"/>
      <c r="C292" s="127"/>
      <c r="D292" s="127"/>
      <c r="E292" s="127"/>
      <c r="F292" s="127"/>
      <c r="G292" s="127"/>
      <c r="H292" s="127"/>
      <c r="I292" s="127"/>
      <c r="J292" s="127"/>
      <c r="K292" s="127"/>
    </row>
    <row r="294" spans="2:11" s="108" customFormat="1" ht="12.75">
      <c r="B294" s="109"/>
      <c r="C294" s="109"/>
      <c r="D294" s="109"/>
      <c r="E294" s="110"/>
      <c r="H294" s="108" t="s">
        <v>506</v>
      </c>
      <c r="I294" s="109"/>
      <c r="J294" s="111"/>
      <c r="K294" s="111"/>
    </row>
    <row r="295" ht="12.75">
      <c r="K295" s="92"/>
    </row>
    <row r="296" ht="12.75">
      <c r="H296" s="90" t="s">
        <v>513</v>
      </c>
    </row>
  </sheetData>
  <mergeCells count="38">
    <mergeCell ref="A292:K292"/>
    <mergeCell ref="A12:D12"/>
    <mergeCell ref="F103:F104"/>
    <mergeCell ref="A1:B3"/>
    <mergeCell ref="A4:D4"/>
    <mergeCell ref="A18:K18"/>
    <mergeCell ref="A17:D17"/>
    <mergeCell ref="A9:E9"/>
    <mergeCell ref="A13:D13"/>
    <mergeCell ref="A16:K16"/>
    <mergeCell ref="G101:G102"/>
    <mergeCell ref="A11:D11"/>
    <mergeCell ref="A109:K109"/>
    <mergeCell ref="A101:A102"/>
    <mergeCell ref="A103:A104"/>
    <mergeCell ref="F101:F102"/>
    <mergeCell ref="I101:I102"/>
    <mergeCell ref="J101:J102"/>
    <mergeCell ref="I103:I104"/>
    <mergeCell ref="J103:J104"/>
    <mergeCell ref="H103:H104"/>
    <mergeCell ref="K103:K104"/>
    <mergeCell ref="H101:H102"/>
    <mergeCell ref="K101:K102"/>
    <mergeCell ref="C103:C104"/>
    <mergeCell ref="D103:D104"/>
    <mergeCell ref="E103:E104"/>
    <mergeCell ref="G103:G104"/>
    <mergeCell ref="A108:E108"/>
    <mergeCell ref="A286:E286"/>
    <mergeCell ref="A287:E287"/>
    <mergeCell ref="A7:E7"/>
    <mergeCell ref="A21:K21"/>
    <mergeCell ref="D101:D102"/>
    <mergeCell ref="E101:E102"/>
    <mergeCell ref="A71:K71"/>
    <mergeCell ref="C101:C102"/>
    <mergeCell ref="A70:E70"/>
  </mergeCells>
  <printOptions/>
  <pageMargins left="0.4330708661417323" right="0.3937007874015748" top="0.1968503937007874" bottom="0.3937007874015748" header="0" footer="0.11811023622047245"/>
  <pageSetup horizontalDpi="600" verticalDpi="600" orientation="landscape" paperSize="9" scale="80" r:id="rId2"/>
  <headerFooter alignWithMargins="0">
    <oddFooter>&amp;CStranica &amp;P od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G29"/>
  <sheetViews>
    <sheetView workbookViewId="0" topLeftCell="A1">
      <selection activeCell="G30" sqref="G30"/>
    </sheetView>
  </sheetViews>
  <sheetFormatPr defaultColWidth="9.140625" defaultRowHeight="12.75"/>
  <cols>
    <col min="3" max="3" width="31.140625" style="0" customWidth="1"/>
    <col min="5" max="5" width="16.57421875" style="0" bestFit="1" customWidth="1"/>
    <col min="7" max="7" width="15.57421875" style="0" bestFit="1" customWidth="1"/>
  </cols>
  <sheetData>
    <row r="4" spans="3:5" ht="12.75">
      <c r="C4" s="48">
        <v>16000000</v>
      </c>
      <c r="D4">
        <v>1.23</v>
      </c>
      <c r="E4" s="51">
        <f>C4/D4</f>
        <v>13008130.081300814</v>
      </c>
    </row>
    <row r="5" spans="3:5" ht="12.75">
      <c r="C5" s="48">
        <v>550000</v>
      </c>
      <c r="D5">
        <v>1.23</v>
      </c>
      <c r="E5" s="51">
        <f>C5/D5</f>
        <v>447154.47154471546</v>
      </c>
    </row>
    <row r="6" spans="3:5" ht="12.75">
      <c r="C6" s="48">
        <v>139200</v>
      </c>
      <c r="D6">
        <v>1.23</v>
      </c>
      <c r="E6" s="51">
        <f>C6/D6</f>
        <v>113170.73170731707</v>
      </c>
    </row>
    <row r="25" ht="12.75">
      <c r="C25" s="48">
        <v>1200000</v>
      </c>
    </row>
    <row r="26" spans="3:5" ht="12.75">
      <c r="C26" s="48">
        <v>139200</v>
      </c>
      <c r="E26" s="48">
        <v>32520.33</v>
      </c>
    </row>
    <row r="27" spans="3:5" ht="12.75">
      <c r="C27" s="48">
        <v>40000</v>
      </c>
      <c r="E27" s="48">
        <v>113170.73</v>
      </c>
    </row>
    <row r="28" spans="3:5" ht="12.75">
      <c r="C28" s="51">
        <f>SUM(C25:C27)</f>
        <v>1379200</v>
      </c>
      <c r="E28" s="48">
        <v>975609.76</v>
      </c>
    </row>
    <row r="29" spans="5:7" ht="12.75">
      <c r="E29" s="48">
        <f>SUM(E26:E28)</f>
        <v>1121300.82</v>
      </c>
      <c r="F29">
        <v>1.23</v>
      </c>
      <c r="G29" s="51">
        <f>E29*F29</f>
        <v>1379200.0086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5" sqref="F5:H5"/>
    </sheetView>
  </sheetViews>
  <sheetFormatPr defaultColWidth="9.140625" defaultRowHeight="12.75"/>
  <cols>
    <col min="5" max="5" width="14.00390625" style="0" customWidth="1"/>
    <col min="6" max="7" width="13.421875" style="0" customWidth="1"/>
    <col min="8" max="8" width="18.140625" style="0" customWidth="1"/>
    <col min="9" max="9" width="11.57421875" style="0" customWidth="1"/>
    <col min="10" max="10" width="13.140625" style="0" customWidth="1"/>
    <col min="11" max="11" width="15.421875" style="0" customWidth="1"/>
  </cols>
  <sheetData>
    <row r="1" spans="1:11" ht="63.75">
      <c r="A1" s="30" t="s">
        <v>3</v>
      </c>
      <c r="B1" s="30" t="s">
        <v>4</v>
      </c>
      <c r="C1" s="30" t="s">
        <v>5</v>
      </c>
      <c r="D1" s="30" t="s">
        <v>6</v>
      </c>
      <c r="E1" s="30" t="s">
        <v>7</v>
      </c>
      <c r="F1" s="30" t="s">
        <v>8</v>
      </c>
      <c r="G1" s="30" t="s">
        <v>9</v>
      </c>
      <c r="H1" s="30" t="s">
        <v>2</v>
      </c>
      <c r="I1" s="30" t="s">
        <v>10</v>
      </c>
      <c r="J1" s="30" t="s">
        <v>11</v>
      </c>
      <c r="K1" s="30" t="s">
        <v>12</v>
      </c>
    </row>
    <row r="2" spans="1:11" s="55" customFormat="1" ht="33" customHeight="1">
      <c r="A2" s="2"/>
      <c r="B2" s="2" t="s">
        <v>287</v>
      </c>
      <c r="C2" s="2">
        <v>3223</v>
      </c>
      <c r="D2" s="56" t="s">
        <v>72</v>
      </c>
      <c r="E2" s="57" t="s">
        <v>291</v>
      </c>
      <c r="F2" s="6">
        <v>32520.325203252032</v>
      </c>
      <c r="G2" s="6">
        <v>40000</v>
      </c>
      <c r="H2" s="6"/>
      <c r="I2" s="8" t="s">
        <v>19</v>
      </c>
      <c r="J2" s="8" t="s">
        <v>182</v>
      </c>
      <c r="K2" s="2" t="s">
        <v>183</v>
      </c>
    </row>
    <row r="3" spans="1:11" s="1" customFormat="1" ht="25.5">
      <c r="A3" s="2"/>
      <c r="B3" s="2" t="s">
        <v>202</v>
      </c>
      <c r="C3" s="2">
        <v>3223</v>
      </c>
      <c r="D3" s="2" t="s">
        <v>72</v>
      </c>
      <c r="E3" s="3" t="s">
        <v>73</v>
      </c>
      <c r="F3" s="4">
        <v>339512.2</v>
      </c>
      <c r="G3" s="4">
        <v>139200</v>
      </c>
      <c r="H3" s="4">
        <v>417600</v>
      </c>
      <c r="I3" s="2" t="s">
        <v>181</v>
      </c>
      <c r="J3" s="8" t="s">
        <v>182</v>
      </c>
      <c r="K3" s="8" t="s">
        <v>183</v>
      </c>
    </row>
    <row r="4" spans="1:11" s="1" customFormat="1" ht="38.25" customHeight="1">
      <c r="A4" s="5"/>
      <c r="B4" s="2" t="s">
        <v>196</v>
      </c>
      <c r="C4" s="2">
        <v>3223</v>
      </c>
      <c r="D4" s="2">
        <v>23122000</v>
      </c>
      <c r="E4" s="3" t="s">
        <v>197</v>
      </c>
      <c r="F4" s="4">
        <v>975609.76</v>
      </c>
      <c r="G4" s="4">
        <v>1200000</v>
      </c>
      <c r="H4" s="4"/>
      <c r="I4" s="7" t="s">
        <v>19</v>
      </c>
      <c r="J4" s="8" t="s">
        <v>250</v>
      </c>
      <c r="K4" s="8" t="s">
        <v>183</v>
      </c>
    </row>
    <row r="5" spans="6:8" ht="12.75">
      <c r="F5" s="73">
        <f>H5/1.23</f>
        <v>3363902.43902439</v>
      </c>
      <c r="G5" s="73">
        <f>SUM(G2:G4)</f>
        <v>1379200</v>
      </c>
      <c r="H5" s="73">
        <v>4137600</v>
      </c>
    </row>
    <row r="6" ht="12.75">
      <c r="G6" s="73">
        <f>G5*3</f>
        <v>4137600</v>
      </c>
    </row>
  </sheetData>
  <printOptions/>
  <pageMargins left="0.44" right="0.2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Bačurin</dc:creator>
  <cp:keywords/>
  <dc:description/>
  <cp:lastModifiedBy>Ivana Miskec</cp:lastModifiedBy>
  <cp:lastPrinted>2010-02-12T06:30:16Z</cp:lastPrinted>
  <dcterms:created xsi:type="dcterms:W3CDTF">2010-01-19T09:40:14Z</dcterms:created>
  <dcterms:modified xsi:type="dcterms:W3CDTF">2010-02-19T19:50:26Z</dcterms:modified>
  <cp:category/>
  <cp:version/>
  <cp:contentType/>
  <cp:contentStatus/>
</cp:coreProperties>
</file>